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7.xml" ContentType="application/vnd.openxmlformats-officedocument.spreadsheetml.externalLink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charts/chart29.xml" ContentType="application/vnd.openxmlformats-officedocument.drawingml.char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charts/chart18.xml" ContentType="application/vnd.openxmlformats-officedocument.drawingml.chart+xml"/>
  <Override PartName="/xl/charts/chart27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25.xml" ContentType="application/vnd.openxmlformats-officedocument.drawingml.char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30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6.xml" ContentType="application/vnd.openxmlformats-officedocument.spreadsheetml.externalLink+xml"/>
  <Override PartName="/xl/charts/chart3.xml" ContentType="application/vnd.openxmlformats-officedocument.drawingml.char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charts/chart28.xml" ContentType="application/vnd.openxmlformats-officedocument.drawingml.chart+xml"/>
  <Override PartName="/xl/charts/chart17.xml" ContentType="application/vnd.openxmlformats-officedocument.drawingml.chart+xml"/>
  <Override PartName="/xl/charts/chart26.xml" ContentType="application/vnd.openxmlformats-officedocument.drawingml.chart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425" windowHeight="11025" firstSheet="9" activeTab="33"/>
  </bookViews>
  <sheets>
    <sheet name="SOMMAIRE SANTE" sheetId="50" r:id="rId1"/>
    <sheet name="PG" sheetId="35" r:id="rId2"/>
    <sheet name="1" sheetId="15" r:id="rId3"/>
    <sheet name="2" sheetId="16" r:id="rId4"/>
    <sheet name="3" sheetId="17" r:id="rId5"/>
    <sheet name="4" sheetId="18" r:id="rId6"/>
    <sheet name="5" sheetId="19" r:id="rId7"/>
    <sheet name="6" sheetId="20" r:id="rId8"/>
    <sheet name="7" sheetId="21" r:id="rId9"/>
    <sheet name="8" sheetId="40" r:id="rId10"/>
    <sheet name="9" sheetId="22" r:id="rId11"/>
    <sheet name="10" sheetId="39" r:id="rId12"/>
    <sheet name="11" sheetId="23" r:id="rId13"/>
    <sheet name="12" sheetId="41" r:id="rId14"/>
    <sheet name="13" sheetId="42" r:id="rId15"/>
    <sheet name="14" sheetId="24" r:id="rId16"/>
    <sheet name="15" sheetId="25" r:id="rId17"/>
    <sheet name="16" sheetId="26" r:id="rId18"/>
    <sheet name="17" sheetId="27" r:id="rId19"/>
    <sheet name="18" sheetId="28" r:id="rId20"/>
    <sheet name="19" sheetId="48" r:id="rId21"/>
    <sheet name="20" sheetId="49" r:id="rId22"/>
    <sheet name="21" sheetId="4" r:id="rId23"/>
    <sheet name="22" sheetId="5" r:id="rId24"/>
    <sheet name="23" sheetId="44" r:id="rId25"/>
    <sheet name="24" sheetId="45" r:id="rId26"/>
    <sheet name="25" sheetId="46" r:id="rId27"/>
    <sheet name="26" sheetId="47" r:id="rId28"/>
    <sheet name="27" sheetId="10" r:id="rId29"/>
    <sheet name="28" sheetId="11" r:id="rId30"/>
    <sheet name="29" sheetId="12" r:id="rId31"/>
    <sheet name="30" sheetId="13" r:id="rId32"/>
    <sheet name="31" sheetId="14" r:id="rId33"/>
    <sheet name="32" sheetId="32" r:id="rId34"/>
  </sheets>
  <externalReferences>
    <externalReference r:id="rId35"/>
    <externalReference r:id="rId36"/>
    <externalReference r:id="rId37"/>
    <externalReference r:id="rId38"/>
    <externalReference r:id="rId39"/>
    <externalReference r:id="rId40"/>
    <externalReference r:id="rId41"/>
  </externalReferences>
  <definedNames>
    <definedName name="_____key5" localSheetId="11" hidden="1">'[1]touria recap'!#REF!</definedName>
    <definedName name="_____key5" localSheetId="13" hidden="1">'[1]touria recap'!#REF!</definedName>
    <definedName name="_____key5" localSheetId="14" hidden="1">'[1]touria recap'!#REF!</definedName>
    <definedName name="_____key5" localSheetId="20" hidden="1">'[1]touria recap'!#REF!</definedName>
    <definedName name="_____key5" localSheetId="21" hidden="1">'[1]touria recap'!#REF!</definedName>
    <definedName name="_____key5" localSheetId="24" hidden="1">'[1]touria recap'!#REF!</definedName>
    <definedName name="_____key5" localSheetId="25" hidden="1">'[1]touria recap'!#REF!</definedName>
    <definedName name="_____key5" localSheetId="26" hidden="1">'[1]touria recap'!#REF!</definedName>
    <definedName name="_____key5" localSheetId="27" hidden="1">'[1]touria recap'!#REF!</definedName>
    <definedName name="_____key5" localSheetId="33" hidden="1">'[1]touria recap'!#REF!</definedName>
    <definedName name="_____key5" localSheetId="9" hidden="1">'[1]touria recap'!#REF!</definedName>
    <definedName name="_____key5" localSheetId="1" hidden="1">'[1]touria recap'!#REF!</definedName>
    <definedName name="_____key5" localSheetId="0" hidden="1">'[1]touria recap'!#REF!</definedName>
    <definedName name="_____key5" hidden="1">'[1]touria recap'!#REF!</definedName>
    <definedName name="___f100" localSheetId="11">#REF!</definedName>
    <definedName name="___f100" localSheetId="13">#REF!</definedName>
    <definedName name="___f100" localSheetId="14">#REF!</definedName>
    <definedName name="___f100" localSheetId="27">#REF!</definedName>
    <definedName name="___f100" localSheetId="33">#REF!</definedName>
    <definedName name="___f100" localSheetId="9">#REF!</definedName>
    <definedName name="___f100" localSheetId="1">#REF!</definedName>
    <definedName name="___f100" localSheetId="0">#REF!</definedName>
    <definedName name="___f100">#REF!</definedName>
    <definedName name="__cmr1" localSheetId="11" hidden="1">#REF!</definedName>
    <definedName name="__cmr1" localSheetId="13" hidden="1">#REF!</definedName>
    <definedName name="__cmr1" localSheetId="14" hidden="1">#REF!</definedName>
    <definedName name="__cmr1" localSheetId="27" hidden="1">#REF!</definedName>
    <definedName name="__cmr1" localSheetId="33" hidden="1">#REF!</definedName>
    <definedName name="__cmr1" localSheetId="9" hidden="1">#REF!</definedName>
    <definedName name="__cmr1" localSheetId="1" hidden="1">#REF!</definedName>
    <definedName name="__cmr1" localSheetId="0" hidden="1">#REF!</definedName>
    <definedName name="__cmr1" hidden="1">#REF!</definedName>
    <definedName name="__f100" localSheetId="11">#REF!</definedName>
    <definedName name="__f100" localSheetId="13">#REF!</definedName>
    <definedName name="__f100" localSheetId="14">#REF!</definedName>
    <definedName name="__f100" localSheetId="27">#REF!</definedName>
    <definedName name="__f100" localSheetId="33">#REF!</definedName>
    <definedName name="__f100" localSheetId="9">#REF!</definedName>
    <definedName name="__f100" localSheetId="1">#REF!</definedName>
    <definedName name="__f100" localSheetId="0">#REF!</definedName>
    <definedName name="__f100">#REF!</definedName>
    <definedName name="__key5" localSheetId="11" hidden="1">[2]litsexistants!#REF!</definedName>
    <definedName name="__key5" localSheetId="13" hidden="1">[2]litsexistants!#REF!</definedName>
    <definedName name="__key5" localSheetId="14" hidden="1">[2]litsexistants!#REF!</definedName>
    <definedName name="__key5" localSheetId="27" hidden="1">[2]litsexistants!#REF!</definedName>
    <definedName name="__key5" localSheetId="33" hidden="1">[2]litsexistants!#REF!</definedName>
    <definedName name="__key5" localSheetId="9" hidden="1">[2]litsexistants!#REF!</definedName>
    <definedName name="__key5" localSheetId="1" hidden="1">[2]litsexistants!#REF!</definedName>
    <definedName name="__key5" localSheetId="0" hidden="1">[2]litsexistants!#REF!</definedName>
    <definedName name="__key5" hidden="1">[2]litsexistants!#REF!</definedName>
    <definedName name="_f100" localSheetId="11">#REF!</definedName>
    <definedName name="_f100" localSheetId="13">#REF!</definedName>
    <definedName name="_f100" localSheetId="14">#REF!</definedName>
    <definedName name="_f100" localSheetId="27">#REF!</definedName>
    <definedName name="_f100" localSheetId="33">#REF!</definedName>
    <definedName name="_f100" localSheetId="9">#REF!</definedName>
    <definedName name="_f100" localSheetId="1">#REF!</definedName>
    <definedName name="_f100" localSheetId="0">#REF!</definedName>
    <definedName name="_f100">#REF!</definedName>
    <definedName name="_Key1" localSheetId="11" hidden="1">#REF!</definedName>
    <definedName name="_Key1" localSheetId="13" hidden="1">#REF!</definedName>
    <definedName name="_Key1" localSheetId="14" hidden="1">#REF!</definedName>
    <definedName name="_Key1" localSheetId="15" hidden="1">'14'!$A$50:$A$52</definedName>
    <definedName name="_Key1" localSheetId="16" hidden="1">'15'!$A$50:$A$52</definedName>
    <definedName name="_Key1" localSheetId="17" hidden="1">[3]HOPITAUX!$B$5:$B$121</definedName>
    <definedName name="_Key1" localSheetId="19" hidden="1">#REF!</definedName>
    <definedName name="_Key1" localSheetId="20" hidden="1">[3]HOPITAUX!$B$5:$B$121</definedName>
    <definedName name="_Key1" localSheetId="3" hidden="1">'[1]touria recap'!#REF!</definedName>
    <definedName name="_Key1" localSheetId="21" hidden="1">[3]HOPITAUX!$B$5:$B$121</definedName>
    <definedName name="_Key1" localSheetId="24" hidden="1">#REF!</definedName>
    <definedName name="_Key1" localSheetId="25" hidden="1">#REF!</definedName>
    <definedName name="_Key1" localSheetId="26" hidden="1">#REF!</definedName>
    <definedName name="_Key1" localSheetId="27" hidden="1">[4]HOPITAUX!$B$5:$B$121</definedName>
    <definedName name="_Key1" localSheetId="28" hidden="1">[3]HOPITAUX!$B$5:$B$121</definedName>
    <definedName name="_Key1" localSheetId="29" hidden="1">[3]HOPITAUX!$B$5:$B$121</definedName>
    <definedName name="_Key1" localSheetId="30" hidden="1">[5]HOPITAUX!$B$5:$B$121</definedName>
    <definedName name="_Key1" localSheetId="4" hidden="1">'[1]touria recap'!#REF!</definedName>
    <definedName name="_Key1" localSheetId="31" hidden="1">[5]HOPITAUX!$B$5:$B$121</definedName>
    <definedName name="_Key1" localSheetId="32" hidden="1">[5]HOPITAUX!$B$5:$B$121</definedName>
    <definedName name="_Key1" localSheetId="33" hidden="1">[5]HOPITAUX!$B$5:$B$121</definedName>
    <definedName name="_Key1" localSheetId="7" hidden="1">[6]HOPITAUX!$B$5:$B$121</definedName>
    <definedName name="_Key1" localSheetId="8" hidden="1">[6]HOPITAUX!$B$5:$B$121</definedName>
    <definedName name="_Key1" localSheetId="9" hidden="1">[3]HOPITAUX!$B$5:$B$121</definedName>
    <definedName name="_Key1" localSheetId="10" hidden="1">[3]HOPITAUX!$B$5:$B$121</definedName>
    <definedName name="_Key1" localSheetId="1" hidden="1">[5]HOPITAUX!$B$5:$B$121</definedName>
    <definedName name="_Key1" localSheetId="0" hidden="1">#REF!</definedName>
    <definedName name="_Key1" hidden="1">#REF!</definedName>
    <definedName name="_Key2" localSheetId="11" hidden="1">[2]litsexistants!#REF!</definedName>
    <definedName name="_Key2" localSheetId="13" hidden="1">[2]litsexistants!#REF!</definedName>
    <definedName name="_Key2" localSheetId="14" hidden="1">[2]litsexistants!#REF!</definedName>
    <definedName name="_Key2" localSheetId="20" hidden="1">[2]litsexistants!#REF!</definedName>
    <definedName name="_Key2" localSheetId="3" hidden="1">'[1]touria recap'!#REF!</definedName>
    <definedName name="_Key2" localSheetId="21" hidden="1">[2]litsexistants!#REF!</definedName>
    <definedName name="_Key2" localSheetId="24" hidden="1">[2]litsexistants!#REF!</definedName>
    <definedName name="_Key2" localSheetId="25" hidden="1">[2]litsexistants!#REF!</definedName>
    <definedName name="_Key2" localSheetId="26" hidden="1">[2]litsexistants!#REF!</definedName>
    <definedName name="_Key2" localSheetId="27" hidden="1">[2]litsexistants!#REF!</definedName>
    <definedName name="_Key2" localSheetId="4" hidden="1">'[1]touria recap'!#REF!</definedName>
    <definedName name="_Key2" localSheetId="9" hidden="1">[2]litsexistants!#REF!</definedName>
    <definedName name="_Key2" localSheetId="0" hidden="1">[2]litsexistants!#REF!</definedName>
    <definedName name="_Key2" hidden="1">[2]litsexistants!#REF!</definedName>
    <definedName name="_key3" localSheetId="11" hidden="1">'[1]touria recap'!#REF!</definedName>
    <definedName name="_key3" localSheetId="13" hidden="1">'[1]touria recap'!#REF!</definedName>
    <definedName name="_key3" localSheetId="14" hidden="1">'[1]touria recap'!#REF!</definedName>
    <definedName name="_key3" localSheetId="20" hidden="1">'[1]touria recap'!#REF!</definedName>
    <definedName name="_key3" localSheetId="21" hidden="1">'[1]touria recap'!#REF!</definedName>
    <definedName name="_key3" localSheetId="24" hidden="1">'[1]touria recap'!#REF!</definedName>
    <definedName name="_key3" localSheetId="25" hidden="1">'[1]touria recap'!#REF!</definedName>
    <definedName name="_key3" localSheetId="26" hidden="1">'[1]touria recap'!#REF!</definedName>
    <definedName name="_key3" localSheetId="27" hidden="1">'[1]touria recap'!#REF!</definedName>
    <definedName name="_key3" localSheetId="9" hidden="1">'[1]touria recap'!#REF!</definedName>
    <definedName name="_key3" localSheetId="0" hidden="1">'[1]touria recap'!#REF!</definedName>
    <definedName name="_key3" hidden="1">'[1]touria recap'!#REF!</definedName>
    <definedName name="_Order1" hidden="1">255</definedName>
    <definedName name="_Order2" hidden="1">255</definedName>
    <definedName name="_Regression_Int" localSheetId="2" hidden="1">1</definedName>
    <definedName name="_Regression_Int" localSheetId="11" hidden="1">1</definedName>
    <definedName name="_Regression_Int" localSheetId="12" hidden="1">1</definedName>
    <definedName name="_Regression_Int" localSheetId="13" hidden="1">1</definedName>
    <definedName name="_Regression_Int" localSheetId="14" hidden="1">1</definedName>
    <definedName name="_Regression_Int" localSheetId="18" hidden="1">1</definedName>
    <definedName name="_Regression_Int" localSheetId="19" hidden="1">1</definedName>
    <definedName name="_Regression_Int" localSheetId="20" hidden="1">1</definedName>
    <definedName name="_Regression_Int" localSheetId="21" hidden="1">1</definedName>
    <definedName name="_Regression_Int" localSheetId="22" hidden="1">1</definedName>
    <definedName name="_Regression_Int" localSheetId="23" hidden="1">1</definedName>
    <definedName name="_Regression_Int" localSheetId="24" hidden="1">1</definedName>
    <definedName name="_Regression_Int" localSheetId="25" hidden="1">1</definedName>
    <definedName name="_Regression_Int" localSheetId="28" hidden="1">1</definedName>
    <definedName name="_Regression_Int" localSheetId="29" hidden="1">1</definedName>
    <definedName name="_Regression_Int" localSheetId="30" hidden="1">1</definedName>
    <definedName name="_Regression_Int" localSheetId="4" hidden="1">1</definedName>
    <definedName name="_Regression_Int" localSheetId="31" hidden="1">1</definedName>
    <definedName name="_Regression_Int" localSheetId="32" hidden="1">1</definedName>
    <definedName name="_Regression_Int" localSheetId="33" hidden="1">1</definedName>
    <definedName name="_Regression_Int" localSheetId="5" hidden="1">1</definedName>
    <definedName name="_Regression_Int" localSheetId="6" hidden="1">1</definedName>
    <definedName name="_Regression_Int" hidden="1">1</definedName>
    <definedName name="_Sort" localSheetId="11" hidden="1">#REF!</definedName>
    <definedName name="_Sort" localSheetId="13" hidden="1">#REF!</definedName>
    <definedName name="_Sort" localSheetId="14" hidden="1">#REF!</definedName>
    <definedName name="_Sort" localSheetId="15" hidden="1">'14'!$A$50:$A$52</definedName>
    <definedName name="_Sort" localSheetId="16" hidden="1">'15'!$A$50:$A$52</definedName>
    <definedName name="_Sort" localSheetId="17" hidden="1">[3]HOPITAUX!$B$5:$E$121</definedName>
    <definedName name="_Sort" localSheetId="19" hidden="1">#REF!</definedName>
    <definedName name="_Sort" localSheetId="20" hidden="1">[3]HOPITAUX!$B$5:$E$121</definedName>
    <definedName name="_Sort" localSheetId="3" hidden="1">'[1]touria recap'!#REF!</definedName>
    <definedName name="_Sort" localSheetId="21" hidden="1">[3]HOPITAUX!$B$5:$E$121</definedName>
    <definedName name="_Sort" localSheetId="24" hidden="1">#REF!</definedName>
    <definedName name="_Sort" localSheetId="25" hidden="1">#REF!</definedName>
    <definedName name="_Sort" localSheetId="26" hidden="1">#REF!</definedName>
    <definedName name="_Sort" localSheetId="27" hidden="1">[4]HOPITAUX!$B$5:$E$121</definedName>
    <definedName name="_Sort" localSheetId="28" hidden="1">[3]HOPITAUX!$B$5:$E$121</definedName>
    <definedName name="_Sort" localSheetId="29" hidden="1">[3]HOPITAUX!$B$5:$E$121</definedName>
    <definedName name="_Sort" localSheetId="30" hidden="1">[5]HOPITAUX!$B$5:$E$121</definedName>
    <definedName name="_Sort" localSheetId="4" hidden="1">'[1]touria recap'!#REF!</definedName>
    <definedName name="_Sort" localSheetId="31" hidden="1">[5]HOPITAUX!$B$5:$E$121</definedName>
    <definedName name="_Sort" localSheetId="32" hidden="1">[5]HOPITAUX!$B$5:$E$121</definedName>
    <definedName name="_Sort" localSheetId="33" hidden="1">[5]HOPITAUX!$B$5:$E$121</definedName>
    <definedName name="_Sort" localSheetId="7" hidden="1">[6]HOPITAUX!$B$5:$E$121</definedName>
    <definedName name="_Sort" localSheetId="8" hidden="1">[6]HOPITAUX!$B$5:$E$121</definedName>
    <definedName name="_Sort" localSheetId="9" hidden="1">[3]HOPITAUX!$B$5:$E$121</definedName>
    <definedName name="_Sort" localSheetId="10" hidden="1">[3]HOPITAUX!$B$5:$E$121</definedName>
    <definedName name="_Sort" localSheetId="1" hidden="1">#REF!</definedName>
    <definedName name="_Sort" localSheetId="0" hidden="1">#REF!</definedName>
    <definedName name="_Sort" hidden="1">#REF!</definedName>
    <definedName name="AA" localSheetId="11" hidden="1">'[1]touria recap'!#REF!</definedName>
    <definedName name="AA" localSheetId="13" hidden="1">'[1]touria recap'!#REF!</definedName>
    <definedName name="AA" localSheetId="14" hidden="1">'[1]touria recap'!#REF!</definedName>
    <definedName name="AA" localSheetId="27" hidden="1">'[1]touria recap'!#REF!</definedName>
    <definedName name="AA" localSheetId="33" hidden="1">'[1]touria recap'!#REF!</definedName>
    <definedName name="AA" localSheetId="9" hidden="1">'[1]touria recap'!#REF!</definedName>
    <definedName name="AA" localSheetId="1" hidden="1">'[1]touria recap'!#REF!</definedName>
    <definedName name="AA" localSheetId="0" hidden="1">'[1]touria recap'!#REF!</definedName>
    <definedName name="AA" hidden="1">'[1]touria recap'!#REF!</definedName>
    <definedName name="_xlnm.Database" localSheetId="11">#REF!</definedName>
    <definedName name="_xlnm.Database" localSheetId="13">#REF!</definedName>
    <definedName name="_xlnm.Database" localSheetId="14">#REF!</definedName>
    <definedName name="_xlnm.Database" localSheetId="27">#REF!</definedName>
    <definedName name="_xlnm.Database" localSheetId="33">#REF!</definedName>
    <definedName name="_xlnm.Database" localSheetId="9">#REF!</definedName>
    <definedName name="_xlnm.Database" localSheetId="1">#REF!</definedName>
    <definedName name="_xlnm.Database" localSheetId="0">#REF!</definedName>
    <definedName name="_xlnm.Database">#REF!</definedName>
    <definedName name="BRNRN" localSheetId="11">#REF!</definedName>
    <definedName name="BRNRN" localSheetId="13">#REF!</definedName>
    <definedName name="BRNRN" localSheetId="14">#REF!</definedName>
    <definedName name="BRNRN" localSheetId="27">#REF!</definedName>
    <definedName name="BRNRN" localSheetId="33">#REF!</definedName>
    <definedName name="BRNRN" localSheetId="9">#REF!</definedName>
    <definedName name="BRNRN" localSheetId="1">#REF!</definedName>
    <definedName name="BRNRN" localSheetId="0">#REF!</definedName>
    <definedName name="BRNRN">#REF!</definedName>
    <definedName name="Impres_titres_MI" localSheetId="15">'14'!$A$1:$IR$9</definedName>
    <definedName name="Impres_titres_MI" localSheetId="16">'15'!$A$1:$IR$9</definedName>
    <definedName name="pp" localSheetId="11" hidden="1">#REF!</definedName>
    <definedName name="pp" localSheetId="13" hidden="1">#REF!</definedName>
    <definedName name="pp" localSheetId="14" hidden="1">#REF!</definedName>
    <definedName name="pp" localSheetId="27" hidden="1">#REF!</definedName>
    <definedName name="pp" localSheetId="9" hidden="1">#REF!</definedName>
    <definedName name="pp" localSheetId="1" hidden="1">#REF!</definedName>
    <definedName name="pp" localSheetId="0" hidden="1">#REF!</definedName>
    <definedName name="pp" hidden="1">#REF!</definedName>
    <definedName name="Print_Area_MI" localSheetId="11">#REF!</definedName>
    <definedName name="Print_Area_MI" localSheetId="13">#REF!</definedName>
    <definedName name="Print_Area_MI" localSheetId="14">#REF!</definedName>
    <definedName name="Print_Area_MI" localSheetId="17">#REF!</definedName>
    <definedName name="Print_Area_MI" localSheetId="18">#REF!</definedName>
    <definedName name="Print_Area_MI" localSheetId="19">#REF!</definedName>
    <definedName name="Print_Area_MI" localSheetId="20">#REF!</definedName>
    <definedName name="Print_Area_MI" localSheetId="21">#REF!</definedName>
    <definedName name="Print_Area_MI" localSheetId="22">#REF!</definedName>
    <definedName name="Print_Area_MI" localSheetId="23">#REF!</definedName>
    <definedName name="Print_Area_MI" localSheetId="24">#REF!</definedName>
    <definedName name="Print_Area_MI" localSheetId="25">#REF!</definedName>
    <definedName name="Print_Area_MI" localSheetId="28">#REF!</definedName>
    <definedName name="Print_Area_MI" localSheetId="29">#REF!</definedName>
    <definedName name="Print_Area_MI" localSheetId="30">#REF!</definedName>
    <definedName name="Print_Area_MI" localSheetId="31">#REF!</definedName>
    <definedName name="Print_Area_MI" localSheetId="32">#REF!</definedName>
    <definedName name="Print_Area_MI" localSheetId="33">#REF!</definedName>
    <definedName name="Print_Area_MI" localSheetId="9">#REF!</definedName>
    <definedName name="Print_Area_MI" localSheetId="10">#REF!</definedName>
    <definedName name="Print_Area_MI" localSheetId="1">#REF!</definedName>
    <definedName name="Print_Area_MI">#REF!</definedName>
    <definedName name="_xlnm.Print_Area" localSheetId="11">'10'!$A$1:$C$122</definedName>
    <definedName name="_xlnm.Print_Area" localSheetId="12">'11'!$A$1:$C$122</definedName>
    <definedName name="_xlnm.Print_Area" localSheetId="13">'12'!$A$1:$C$122</definedName>
    <definedName name="_xlnm.Print_Area" localSheetId="14">'13'!$A$1:$C$122</definedName>
    <definedName name="_xlnm.Print_Area" localSheetId="15">'14'!$A$1:$I$143</definedName>
    <definedName name="_xlnm.Print_Area" localSheetId="18">'17'!$A$1:$E$147</definedName>
    <definedName name="_xlnm.Print_Area" localSheetId="19">'18'!$A$1:$G$148</definedName>
    <definedName name="_xlnm.Print_Area" localSheetId="20">'19'!$A$1:$F$128</definedName>
    <definedName name="_xlnm.Print_Area" localSheetId="21">'20'!$A$1:$F$132</definedName>
    <definedName name="_xlnm.Print_Area" localSheetId="24">'23'!$A$1:$F$435</definedName>
    <definedName name="_xlnm.Print_Area" localSheetId="28">'27'!$A$1:$J$123</definedName>
    <definedName name="_xlnm.Print_Area" localSheetId="30">'29'!$A$1:$F$67</definedName>
    <definedName name="_xlnm.Print_Area" localSheetId="31">'30'!$A$1:$E$75</definedName>
    <definedName name="_xlnm.Print_Area" localSheetId="32">'31'!$A$1:$F$92</definedName>
    <definedName name="_xlnm.Print_Area" localSheetId="33">'32'!$A$1:$F$78</definedName>
    <definedName name="_xlnm.Print_Area" localSheetId="5">'4'!$A$1:$I$114</definedName>
    <definedName name="_xlnm.Print_Area" localSheetId="9">'8'!$A$1:$E$125</definedName>
    <definedName name="_xlnm.Print_Area" localSheetId="10">'9'!$A$1:$C$125</definedName>
    <definedName name="Zone_impres_MI" localSheetId="11">#REF!</definedName>
    <definedName name="Zone_impres_MI" localSheetId="13">#REF!</definedName>
    <definedName name="Zone_impres_MI" localSheetId="14">#REF!</definedName>
    <definedName name="Zone_impres_MI" localSheetId="15">'14'!$A$12:$A$56</definedName>
    <definedName name="Zone_impres_MI" localSheetId="16">'15'!$A$12:$A$56</definedName>
    <definedName name="Zone_impres_MI" localSheetId="17">#REF!</definedName>
    <definedName name="Zone_impres_MI" localSheetId="19">#REF!</definedName>
    <definedName name="Zone_impres_MI" localSheetId="20">#REF!</definedName>
    <definedName name="Zone_impres_MI" localSheetId="21">#REF!</definedName>
    <definedName name="Zone_impres_MI" localSheetId="24">#REF!</definedName>
    <definedName name="Zone_impres_MI" localSheetId="25">#REF!</definedName>
    <definedName name="Zone_impres_MI" localSheetId="28">#REF!</definedName>
    <definedName name="Zone_impres_MI" localSheetId="29">#REF!</definedName>
    <definedName name="Zone_impres_MI" localSheetId="30">#REF!</definedName>
    <definedName name="Zone_impres_MI" localSheetId="31">#REF!</definedName>
    <definedName name="Zone_impres_MI" localSheetId="32">#REF!</definedName>
    <definedName name="Zone_impres_MI" localSheetId="33">#REF!</definedName>
    <definedName name="Zone_impres_MI" localSheetId="9">#REF!</definedName>
    <definedName name="Zone_impres_MI" localSheetId="10">#REF!</definedName>
    <definedName name="Zone_impres_MI" localSheetId="1">#REF!</definedName>
    <definedName name="Zone_impres_MI">#REF!</definedName>
  </definedNames>
  <calcPr calcId="124519"/>
</workbook>
</file>

<file path=xl/calcChain.xml><?xml version="1.0" encoding="utf-8"?>
<calcChain xmlns="http://schemas.openxmlformats.org/spreadsheetml/2006/main">
  <c r="I121" i="10"/>
  <c r="I12" l="1"/>
  <c r="H21"/>
  <c r="I21"/>
  <c r="I30"/>
  <c r="G118"/>
  <c r="H118"/>
  <c r="G113"/>
  <c r="H113"/>
  <c r="G108"/>
  <c r="H108"/>
  <c r="G101"/>
  <c r="H101"/>
  <c r="B121" i="46" l="1"/>
  <c r="C121"/>
  <c r="D121"/>
  <c r="H46" i="47" l="1"/>
  <c r="G46"/>
  <c r="B118" i="22" l="1"/>
  <c r="B113"/>
  <c r="B28"/>
  <c r="B19"/>
  <c r="B10"/>
  <c r="C118" i="40"/>
  <c r="D118"/>
  <c r="B118"/>
  <c r="C113"/>
  <c r="D113"/>
  <c r="B113"/>
  <c r="C108"/>
  <c r="D108"/>
  <c r="B108"/>
  <c r="C101"/>
  <c r="D101"/>
  <c r="B101"/>
  <c r="C46"/>
  <c r="D46"/>
  <c r="B46"/>
  <c r="C38"/>
  <c r="D38"/>
  <c r="B38"/>
  <c r="C28"/>
  <c r="D28"/>
  <c r="B28"/>
  <c r="C19"/>
  <c r="D19"/>
  <c r="B19"/>
  <c r="C10"/>
  <c r="D10"/>
  <c r="B10"/>
  <c r="C123" i="21"/>
  <c r="D123"/>
  <c r="B123"/>
  <c r="C118"/>
  <c r="D118"/>
  <c r="B118"/>
  <c r="C113"/>
  <c r="D113"/>
  <c r="B113"/>
  <c r="C106"/>
  <c r="D106"/>
  <c r="B106"/>
  <c r="C100"/>
  <c r="D100"/>
  <c r="B100"/>
  <c r="C91"/>
  <c r="D91"/>
  <c r="B91"/>
  <c r="C37"/>
  <c r="D37"/>
  <c r="B37"/>
  <c r="C27"/>
  <c r="D27"/>
  <c r="B27"/>
  <c r="C18"/>
  <c r="D18"/>
  <c r="B18"/>
  <c r="C9"/>
  <c r="D9"/>
  <c r="B9"/>
  <c r="C123" i="20"/>
  <c r="D123"/>
  <c r="B123"/>
  <c r="C118"/>
  <c r="D118"/>
  <c r="B118"/>
  <c r="C113"/>
  <c r="D113"/>
  <c r="B113"/>
  <c r="B107" i="18"/>
  <c r="E118" i="10" l="1"/>
  <c r="E113"/>
  <c r="E108"/>
  <c r="E101"/>
  <c r="E95"/>
  <c r="E86"/>
  <c r="E76"/>
  <c r="E48"/>
  <c r="E40"/>
  <c r="E30"/>
  <c r="E21"/>
  <c r="E12"/>
  <c r="G95"/>
  <c r="H95"/>
  <c r="F95"/>
  <c r="I40"/>
  <c r="B18" i="42"/>
  <c r="B107"/>
  <c r="B94"/>
  <c r="B107" i="39"/>
  <c r="B94"/>
  <c r="D109" i="18"/>
  <c r="E109"/>
  <c r="F109"/>
  <c r="G109"/>
  <c r="C109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76"/>
  <c r="B75"/>
  <c r="C49"/>
  <c r="D49"/>
  <c r="E49"/>
  <c r="F49"/>
  <c r="G49"/>
  <c r="H49"/>
  <c r="B49"/>
  <c r="B29" i="26"/>
  <c r="C29"/>
  <c r="C94" i="5"/>
  <c r="D94"/>
  <c r="E94"/>
  <c r="F94"/>
  <c r="B94"/>
  <c r="C9" i="19"/>
  <c r="B9"/>
  <c r="B124" i="17"/>
  <c r="B120"/>
  <c r="B115"/>
  <c r="B108"/>
  <c r="B102"/>
  <c r="B93"/>
  <c r="B76"/>
  <c r="B43"/>
  <c r="B35"/>
  <c r="B26"/>
  <c r="B17"/>
  <c r="B9"/>
  <c r="C19" i="46"/>
  <c r="D19"/>
  <c r="B19"/>
  <c r="C19" i="44"/>
  <c r="D19"/>
  <c r="E19"/>
  <c r="B19"/>
  <c r="B131" i="16"/>
  <c r="B126"/>
  <c r="B119"/>
  <c r="B113"/>
  <c r="B104"/>
  <c r="B87"/>
  <c r="B44"/>
  <c r="B36"/>
  <c r="B27"/>
  <c r="B18"/>
  <c r="B10"/>
  <c r="C132" i="15"/>
  <c r="E132"/>
  <c r="F132"/>
  <c r="B132"/>
  <c r="C127"/>
  <c r="D127"/>
  <c r="E127"/>
  <c r="F127"/>
  <c r="B127"/>
  <c r="C122"/>
  <c r="D122"/>
  <c r="E122"/>
  <c r="F122"/>
  <c r="B122"/>
  <c r="C115"/>
  <c r="D115"/>
  <c r="E115"/>
  <c r="F115"/>
  <c r="B115"/>
  <c r="C109"/>
  <c r="D109"/>
  <c r="E109"/>
  <c r="F109"/>
  <c r="B109"/>
  <c r="C100"/>
  <c r="D100"/>
  <c r="E100"/>
  <c r="F100"/>
  <c r="B100"/>
  <c r="C83"/>
  <c r="D83"/>
  <c r="E83"/>
  <c r="F83"/>
  <c r="B83"/>
  <c r="C46"/>
  <c r="D46"/>
  <c r="E46"/>
  <c r="F46"/>
  <c r="B46"/>
  <c r="C38"/>
  <c r="D38"/>
  <c r="E38"/>
  <c r="F38"/>
  <c r="B38"/>
  <c r="C28"/>
  <c r="D28"/>
  <c r="E28"/>
  <c r="F28"/>
  <c r="B28"/>
  <c r="C19"/>
  <c r="D19"/>
  <c r="E19"/>
  <c r="F19"/>
  <c r="B19"/>
  <c r="E121" i="10" l="1"/>
  <c r="B109" i="18"/>
  <c r="D29" i="26"/>
  <c r="C121"/>
  <c r="D121"/>
  <c r="B121"/>
  <c r="C102" i="47" l="1"/>
  <c r="C96"/>
  <c r="C29"/>
  <c r="C20"/>
  <c r="C121" i="48"/>
  <c r="D121"/>
  <c r="E121"/>
  <c r="B121"/>
  <c r="B104"/>
  <c r="C20"/>
  <c r="D20"/>
  <c r="E20"/>
  <c r="B20"/>
  <c r="C134" i="28"/>
  <c r="D134"/>
  <c r="E134"/>
  <c r="F134"/>
  <c r="C129"/>
  <c r="D129"/>
  <c r="E129"/>
  <c r="F129"/>
  <c r="B129"/>
  <c r="B124"/>
  <c r="B117"/>
  <c r="C111"/>
  <c r="D111"/>
  <c r="E111"/>
  <c r="F111"/>
  <c r="B111"/>
  <c r="C102"/>
  <c r="D102"/>
  <c r="E102"/>
  <c r="F102"/>
  <c r="B102"/>
  <c r="C48"/>
  <c r="D48"/>
  <c r="E48"/>
  <c r="F48"/>
  <c r="B48"/>
  <c r="C40"/>
  <c r="D40"/>
  <c r="E40"/>
  <c r="F40"/>
  <c r="B40"/>
  <c r="B30"/>
  <c r="C21"/>
  <c r="D21"/>
  <c r="E21"/>
  <c r="F21"/>
  <c r="B21"/>
  <c r="C12"/>
  <c r="D12"/>
  <c r="E12"/>
  <c r="F12"/>
  <c r="B12"/>
  <c r="C85"/>
  <c r="D85"/>
  <c r="E85"/>
  <c r="F85"/>
  <c r="B85"/>
  <c r="B134" i="27"/>
  <c r="C90"/>
  <c r="D90"/>
  <c r="B90"/>
  <c r="D72" i="26"/>
  <c r="B72"/>
  <c r="C72"/>
  <c r="F76" i="10"/>
  <c r="G76"/>
  <c r="H76"/>
  <c r="C120" i="47" l="1"/>
  <c r="C20" i="5"/>
  <c r="D20"/>
  <c r="E20"/>
  <c r="F20"/>
  <c r="B20"/>
  <c r="C117"/>
  <c r="F117"/>
  <c r="B117"/>
  <c r="E29" i="4"/>
  <c r="F118" i="10"/>
  <c r="F113"/>
  <c r="F108"/>
  <c r="F101"/>
  <c r="H86"/>
  <c r="G86"/>
  <c r="F86"/>
  <c r="I48"/>
  <c r="H48"/>
  <c r="G48"/>
  <c r="F48"/>
  <c r="H40"/>
  <c r="G40"/>
  <c r="F40"/>
  <c r="H30"/>
  <c r="G30"/>
  <c r="F30"/>
  <c r="G21"/>
  <c r="F21"/>
  <c r="H12"/>
  <c r="G12"/>
  <c r="F12"/>
  <c r="G118" i="47"/>
  <c r="F118"/>
  <c r="E118"/>
  <c r="D118"/>
  <c r="B118"/>
  <c r="H114"/>
  <c r="G114"/>
  <c r="F114"/>
  <c r="E114"/>
  <c r="D114"/>
  <c r="B114"/>
  <c r="H109"/>
  <c r="G109"/>
  <c r="F109"/>
  <c r="E109"/>
  <c r="D109"/>
  <c r="B109"/>
  <c r="H102"/>
  <c r="G102"/>
  <c r="F102"/>
  <c r="E102"/>
  <c r="D102"/>
  <c r="B102"/>
  <c r="H96"/>
  <c r="F96"/>
  <c r="E96"/>
  <c r="D96"/>
  <c r="B96"/>
  <c r="H87"/>
  <c r="G87"/>
  <c r="F87"/>
  <c r="E87"/>
  <c r="D87"/>
  <c r="B87"/>
  <c r="H70"/>
  <c r="G70"/>
  <c r="F70"/>
  <c r="E70"/>
  <c r="D70"/>
  <c r="B70"/>
  <c r="F46"/>
  <c r="E46"/>
  <c r="D46"/>
  <c r="B46"/>
  <c r="H38"/>
  <c r="G38"/>
  <c r="F38"/>
  <c r="E38"/>
  <c r="D38"/>
  <c r="B38"/>
  <c r="H29"/>
  <c r="G29"/>
  <c r="F29"/>
  <c r="E29"/>
  <c r="D29"/>
  <c r="B29"/>
  <c r="H20"/>
  <c r="G20"/>
  <c r="F20"/>
  <c r="E20"/>
  <c r="D20"/>
  <c r="B20"/>
  <c r="H12"/>
  <c r="G12"/>
  <c r="F12"/>
  <c r="E12"/>
  <c r="D12"/>
  <c r="B12"/>
  <c r="D130" i="46"/>
  <c r="C130"/>
  <c r="B130"/>
  <c r="D126"/>
  <c r="C126"/>
  <c r="B126"/>
  <c r="D114"/>
  <c r="C114"/>
  <c r="B114"/>
  <c r="D108"/>
  <c r="C108"/>
  <c r="B108"/>
  <c r="D99"/>
  <c r="C99"/>
  <c r="B99"/>
  <c r="D82"/>
  <c r="C82"/>
  <c r="B82"/>
  <c r="D45"/>
  <c r="C45"/>
  <c r="B45"/>
  <c r="D37"/>
  <c r="C37"/>
  <c r="B37"/>
  <c r="D28"/>
  <c r="C28"/>
  <c r="B28"/>
  <c r="D11"/>
  <c r="C11"/>
  <c r="B11"/>
  <c r="E424" i="44"/>
  <c r="D424"/>
  <c r="C424"/>
  <c r="B424"/>
  <c r="E420"/>
  <c r="D420"/>
  <c r="C420"/>
  <c r="B420"/>
  <c r="E415"/>
  <c r="D415"/>
  <c r="C415"/>
  <c r="B415"/>
  <c r="E408"/>
  <c r="D408"/>
  <c r="C408"/>
  <c r="B408"/>
  <c r="E402"/>
  <c r="D402"/>
  <c r="C402"/>
  <c r="B402"/>
  <c r="E393"/>
  <c r="D393"/>
  <c r="C393"/>
  <c r="B393"/>
  <c r="E376"/>
  <c r="D376"/>
  <c r="C376"/>
  <c r="B376"/>
  <c r="E45"/>
  <c r="D45"/>
  <c r="C45"/>
  <c r="B45"/>
  <c r="E37"/>
  <c r="D37"/>
  <c r="C37"/>
  <c r="B37"/>
  <c r="E28"/>
  <c r="D28"/>
  <c r="C28"/>
  <c r="B28"/>
  <c r="E11"/>
  <c r="D11"/>
  <c r="C11"/>
  <c r="B11"/>
  <c r="F112" i="5"/>
  <c r="E112"/>
  <c r="C112"/>
  <c r="B112"/>
  <c r="F107"/>
  <c r="E107"/>
  <c r="D107"/>
  <c r="C107"/>
  <c r="B107"/>
  <c r="F100"/>
  <c r="E100"/>
  <c r="D100"/>
  <c r="C100"/>
  <c r="B100"/>
  <c r="F85"/>
  <c r="E85"/>
  <c r="D85"/>
  <c r="C85"/>
  <c r="B85"/>
  <c r="F68"/>
  <c r="E68"/>
  <c r="D68"/>
  <c r="C68"/>
  <c r="B68"/>
  <c r="F47"/>
  <c r="E47"/>
  <c r="D47"/>
  <c r="C47"/>
  <c r="B47"/>
  <c r="F39"/>
  <c r="E39"/>
  <c r="D39"/>
  <c r="C39"/>
  <c r="B39"/>
  <c r="F29"/>
  <c r="E29"/>
  <c r="D29"/>
  <c r="C29"/>
  <c r="B29"/>
  <c r="F11"/>
  <c r="E11"/>
  <c r="D11"/>
  <c r="C11"/>
  <c r="B11"/>
  <c r="D120" i="47" l="1"/>
  <c r="H121" i="10"/>
  <c r="H120" i="47"/>
  <c r="F121" i="10"/>
  <c r="G121"/>
  <c r="F120" i="47"/>
  <c r="E120"/>
  <c r="G120"/>
  <c r="C426" i="44"/>
  <c r="D426"/>
  <c r="E426"/>
  <c r="B426"/>
  <c r="B120" i="47"/>
  <c r="D120" i="5"/>
  <c r="B120"/>
  <c r="C120"/>
  <c r="F120"/>
  <c r="E120" s="1"/>
  <c r="G132" i="4"/>
  <c r="F132"/>
  <c r="E132"/>
  <c r="D132"/>
  <c r="C132"/>
  <c r="B132"/>
  <c r="G127"/>
  <c r="F127"/>
  <c r="E127"/>
  <c r="D127"/>
  <c r="C127"/>
  <c r="B127"/>
  <c r="G122"/>
  <c r="F122"/>
  <c r="E122"/>
  <c r="D122"/>
  <c r="C122"/>
  <c r="B122"/>
  <c r="G115"/>
  <c r="F115"/>
  <c r="E115"/>
  <c r="D115"/>
  <c r="C115"/>
  <c r="B115"/>
  <c r="G109"/>
  <c r="F109"/>
  <c r="E109"/>
  <c r="D109"/>
  <c r="C109"/>
  <c r="B109"/>
  <c r="G100"/>
  <c r="F100"/>
  <c r="E100"/>
  <c r="D100"/>
  <c r="C100"/>
  <c r="B100"/>
  <c r="G83"/>
  <c r="F83"/>
  <c r="E83"/>
  <c r="D83"/>
  <c r="C83"/>
  <c r="B83"/>
  <c r="G47"/>
  <c r="F47"/>
  <c r="E47"/>
  <c r="D47"/>
  <c r="C47"/>
  <c r="B47"/>
  <c r="G39"/>
  <c r="F39"/>
  <c r="E39"/>
  <c r="D39"/>
  <c r="C39"/>
  <c r="B39"/>
  <c r="G29"/>
  <c r="F29"/>
  <c r="D29"/>
  <c r="C29"/>
  <c r="B29"/>
  <c r="G20"/>
  <c r="F20"/>
  <c r="E20"/>
  <c r="D20"/>
  <c r="C20"/>
  <c r="B20"/>
  <c r="G11"/>
  <c r="F11"/>
  <c r="E11"/>
  <c r="D11"/>
  <c r="C11"/>
  <c r="B11"/>
  <c r="E125" i="49"/>
  <c r="D125"/>
  <c r="B125"/>
  <c r="E120"/>
  <c r="D120"/>
  <c r="C120"/>
  <c r="B120"/>
  <c r="E115"/>
  <c r="D115"/>
  <c r="C115"/>
  <c r="B115"/>
  <c r="E108"/>
  <c r="D108"/>
  <c r="C108"/>
  <c r="B108"/>
  <c r="E102"/>
  <c r="D102"/>
  <c r="C102"/>
  <c r="B102"/>
  <c r="E93"/>
  <c r="D93"/>
  <c r="C93"/>
  <c r="B93"/>
  <c r="E76"/>
  <c r="D76"/>
  <c r="C76"/>
  <c r="B76"/>
  <c r="E47"/>
  <c r="D47"/>
  <c r="C47"/>
  <c r="B47"/>
  <c r="E39"/>
  <c r="D39"/>
  <c r="C39"/>
  <c r="B39"/>
  <c r="E29"/>
  <c r="D29"/>
  <c r="C29"/>
  <c r="B29"/>
  <c r="E20"/>
  <c r="D20"/>
  <c r="C20"/>
  <c r="B20"/>
  <c r="E11"/>
  <c r="D11"/>
  <c r="C11"/>
  <c r="B11"/>
  <c r="E116" i="48"/>
  <c r="D116"/>
  <c r="C116"/>
  <c r="B116"/>
  <c r="E111"/>
  <c r="D111"/>
  <c r="C111"/>
  <c r="B111"/>
  <c r="E104"/>
  <c r="D104"/>
  <c r="C104"/>
  <c r="E98"/>
  <c r="D98"/>
  <c r="C98"/>
  <c r="B98"/>
  <c r="E89"/>
  <c r="D89"/>
  <c r="C89"/>
  <c r="B89"/>
  <c r="E72"/>
  <c r="D72"/>
  <c r="C72"/>
  <c r="B72"/>
  <c r="E47"/>
  <c r="D47"/>
  <c r="C47"/>
  <c r="B47"/>
  <c r="E39"/>
  <c r="D39"/>
  <c r="C39"/>
  <c r="B39"/>
  <c r="E29"/>
  <c r="D29"/>
  <c r="C29"/>
  <c r="B29"/>
  <c r="E11"/>
  <c r="D11"/>
  <c r="C11"/>
  <c r="B11"/>
  <c r="C135" i="4" l="1"/>
  <c r="E124" i="48"/>
  <c r="D124" s="1"/>
  <c r="E128" i="49"/>
  <c r="D128" s="1"/>
  <c r="C124" i="48"/>
  <c r="B124" s="1"/>
  <c r="C128" i="49"/>
  <c r="B128" s="1"/>
  <c r="D135" i="4"/>
  <c r="E135"/>
  <c r="G135"/>
  <c r="F135"/>
  <c r="B135"/>
  <c r="F124" i="28"/>
  <c r="E124"/>
  <c r="D124"/>
  <c r="C124"/>
  <c r="F117"/>
  <c r="E117"/>
  <c r="D117"/>
  <c r="C117"/>
  <c r="F30"/>
  <c r="E30"/>
  <c r="D30"/>
  <c r="C30"/>
  <c r="F137" l="1"/>
  <c r="D137"/>
  <c r="E137"/>
  <c r="B137"/>
  <c r="C137"/>
  <c r="D139" i="27"/>
  <c r="C139"/>
  <c r="B139"/>
  <c r="D134"/>
  <c r="C134"/>
  <c r="D129"/>
  <c r="C129"/>
  <c r="B129"/>
  <c r="D122"/>
  <c r="C122"/>
  <c r="B122"/>
  <c r="D116"/>
  <c r="C116"/>
  <c r="B116"/>
  <c r="D107"/>
  <c r="C107"/>
  <c r="B107"/>
  <c r="D50"/>
  <c r="C50"/>
  <c r="B50"/>
  <c r="D42"/>
  <c r="C42"/>
  <c r="B42"/>
  <c r="D32"/>
  <c r="C32"/>
  <c r="B32"/>
  <c r="D23"/>
  <c r="C23"/>
  <c r="B23"/>
  <c r="D14"/>
  <c r="C14"/>
  <c r="B14"/>
  <c r="D116" i="26"/>
  <c r="C116"/>
  <c r="B116"/>
  <c r="D111"/>
  <c r="C111"/>
  <c r="B111"/>
  <c r="D104"/>
  <c r="C104"/>
  <c r="B104"/>
  <c r="D98"/>
  <c r="C98"/>
  <c r="B98"/>
  <c r="D89"/>
  <c r="C89"/>
  <c r="B89"/>
  <c r="C47"/>
  <c r="B47"/>
  <c r="C39"/>
  <c r="B39"/>
  <c r="C20"/>
  <c r="B20"/>
  <c r="C11"/>
  <c r="B11"/>
  <c r="E124" i="25"/>
  <c r="D124"/>
  <c r="C124"/>
  <c r="B124"/>
  <c r="E119"/>
  <c r="D119"/>
  <c r="C119"/>
  <c r="B119"/>
  <c r="E114"/>
  <c r="D114"/>
  <c r="C114"/>
  <c r="B114"/>
  <c r="E107"/>
  <c r="D107"/>
  <c r="C107"/>
  <c r="B107"/>
  <c r="E101"/>
  <c r="D101"/>
  <c r="C101"/>
  <c r="B101"/>
  <c r="E92"/>
  <c r="D92"/>
  <c r="C92"/>
  <c r="B92"/>
  <c r="E75"/>
  <c r="D75"/>
  <c r="D47" i="26" l="1"/>
  <c r="D39"/>
  <c r="C124"/>
  <c r="D20"/>
  <c r="D11"/>
  <c r="B124"/>
  <c r="D142" i="27"/>
  <c r="C142"/>
  <c r="B142"/>
  <c r="C75" i="25"/>
  <c r="B75"/>
  <c r="E46"/>
  <c r="D46"/>
  <c r="C46"/>
  <c r="B46"/>
  <c r="E38"/>
  <c r="D38"/>
  <c r="C38"/>
  <c r="B38"/>
  <c r="E28"/>
  <c r="D28"/>
  <c r="C28"/>
  <c r="B28"/>
  <c r="E19"/>
  <c r="D19"/>
  <c r="C19"/>
  <c r="B19"/>
  <c r="E10"/>
  <c r="D10"/>
  <c r="C10"/>
  <c r="B10"/>
  <c r="E131" i="24"/>
  <c r="D131"/>
  <c r="C131"/>
  <c r="B131"/>
  <c r="E126"/>
  <c r="D126"/>
  <c r="C126"/>
  <c r="B126"/>
  <c r="E121"/>
  <c r="D121"/>
  <c r="C121"/>
  <c r="B121"/>
  <c r="E114"/>
  <c r="D114"/>
  <c r="C114"/>
  <c r="B114"/>
  <c r="E108"/>
  <c r="D108"/>
  <c r="C108"/>
  <c r="B108"/>
  <c r="E99"/>
  <c r="D99"/>
  <c r="C99"/>
  <c r="B99"/>
  <c r="E82"/>
  <c r="D82"/>
  <c r="C82"/>
  <c r="B82"/>
  <c r="E46"/>
  <c r="D46"/>
  <c r="C46"/>
  <c r="B46"/>
  <c r="E38"/>
  <c r="D38"/>
  <c r="C38"/>
  <c r="B38"/>
  <c r="E28"/>
  <c r="D28"/>
  <c r="C28"/>
  <c r="B28"/>
  <c r="E19"/>
  <c r="D19"/>
  <c r="C19"/>
  <c r="B19"/>
  <c r="E10"/>
  <c r="D10"/>
  <c r="C10"/>
  <c r="B10"/>
  <c r="E134" l="1"/>
  <c r="D134"/>
  <c r="C134"/>
  <c r="B134"/>
  <c r="B127" i="25"/>
  <c r="E127"/>
  <c r="D127"/>
  <c r="C127"/>
  <c r="D124" i="26"/>
  <c r="B117" i="42"/>
  <c r="B112"/>
  <c r="B100"/>
  <c r="B85"/>
  <c r="B68"/>
  <c r="B45"/>
  <c r="B37"/>
  <c r="B27"/>
  <c r="B9"/>
  <c r="B117" i="41"/>
  <c r="B112"/>
  <c r="B107"/>
  <c r="B100"/>
  <c r="B94"/>
  <c r="B85"/>
  <c r="B68"/>
  <c r="B45"/>
  <c r="B37"/>
  <c r="B27"/>
  <c r="B18"/>
  <c r="B9"/>
  <c r="B117" i="23"/>
  <c r="B112"/>
  <c r="B107"/>
  <c r="B100"/>
  <c r="B94"/>
  <c r="B85"/>
  <c r="B68"/>
  <c r="B45"/>
  <c r="B37"/>
  <c r="B27"/>
  <c r="B18"/>
  <c r="B9"/>
  <c r="B112" i="39"/>
  <c r="B100"/>
  <c r="B85"/>
  <c r="B68"/>
  <c r="B120" i="41" l="1"/>
  <c r="B120" i="23"/>
  <c r="B120" i="42"/>
  <c r="B45" i="39"/>
  <c r="B37"/>
  <c r="B27"/>
  <c r="B18"/>
  <c r="B9"/>
  <c r="B108" i="22"/>
  <c r="B101"/>
  <c r="B95"/>
  <c r="B86"/>
  <c r="B69"/>
  <c r="B46"/>
  <c r="B38"/>
  <c r="D95" i="40"/>
  <c r="C95"/>
  <c r="B95"/>
  <c r="D86"/>
  <c r="C86"/>
  <c r="B86"/>
  <c r="D69"/>
  <c r="C69"/>
  <c r="B69"/>
  <c r="D74" i="21"/>
  <c r="D121" i="40" l="1"/>
  <c r="B121"/>
  <c r="B121" i="22"/>
  <c r="C121" i="40"/>
  <c r="B120" i="39"/>
  <c r="C74" i="21"/>
  <c r="B74"/>
  <c r="D45"/>
  <c r="C45"/>
  <c r="B45"/>
  <c r="B126" l="1"/>
  <c r="C126"/>
  <c r="D106" i="20"/>
  <c r="C106"/>
  <c r="B106"/>
  <c r="D100"/>
  <c r="C100"/>
  <c r="B100"/>
  <c r="D91"/>
  <c r="C91"/>
  <c r="B91"/>
  <c r="D74"/>
  <c r="C74"/>
  <c r="B74"/>
  <c r="D45"/>
  <c r="C45"/>
  <c r="B45"/>
  <c r="D37"/>
  <c r="C37"/>
  <c r="B37"/>
  <c r="D27"/>
  <c r="C27"/>
  <c r="B27"/>
  <c r="D18"/>
  <c r="C18"/>
  <c r="B18"/>
  <c r="D9"/>
  <c r="C9"/>
  <c r="B9"/>
  <c r="C122" i="19"/>
  <c r="B122"/>
  <c r="C117"/>
  <c r="B117"/>
  <c r="C112"/>
  <c r="B112"/>
  <c r="C105"/>
  <c r="B105"/>
  <c r="C99"/>
  <c r="B99"/>
  <c r="C90"/>
  <c r="B90"/>
  <c r="C73"/>
  <c r="B73"/>
  <c r="C45"/>
  <c r="B45"/>
  <c r="C37"/>
  <c r="B37"/>
  <c r="C27"/>
  <c r="B27"/>
  <c r="C18"/>
  <c r="B18"/>
  <c r="D126" i="20" l="1"/>
  <c r="D126" i="21"/>
  <c r="C126" i="20"/>
  <c r="B126"/>
  <c r="C125" i="19"/>
  <c r="B125"/>
  <c r="B135" i="16"/>
  <c r="F10" i="15"/>
  <c r="E10"/>
  <c r="D10"/>
  <c r="C10"/>
  <c r="B10"/>
  <c r="B126" i="17" l="1"/>
  <c r="B137" i="16"/>
  <c r="C135" i="15"/>
  <c r="D135"/>
  <c r="E135"/>
  <c r="B135"/>
  <c r="F135"/>
  <c r="D132" i="46"/>
  <c r="C132"/>
  <c r="B132"/>
  <c r="I118" i="10" l="1"/>
  <c r="I113" s="1"/>
  <c r="I108" s="1"/>
  <c r="I101" s="1"/>
  <c r="I95" s="1"/>
  <c r="I86" s="1"/>
  <c r="I76" s="1"/>
  <c r="L74" s="1"/>
</calcChain>
</file>

<file path=xl/sharedStrings.xml><?xml version="1.0" encoding="utf-8"?>
<sst xmlns="http://schemas.openxmlformats.org/spreadsheetml/2006/main" count="7254" uniqueCount="1027">
  <si>
    <t>Santé</t>
  </si>
  <si>
    <t>الصحة</t>
  </si>
  <si>
    <t xml:space="preserve">            du PNI par province (ou préfecture)</t>
  </si>
  <si>
    <r>
      <t xml:space="preserve">            الوطني  للتلقيح حسب الإقليم (أوالعمالة)</t>
    </r>
    <r>
      <rPr>
        <sz val="11"/>
        <rFont val="Times New Roman"/>
        <family val="1"/>
      </rPr>
      <t/>
    </r>
  </si>
  <si>
    <t xml:space="preserve"> الأطــــفــــال دون السن 5</t>
  </si>
  <si>
    <t xml:space="preserve">     Enfants moins de 5 ans  </t>
  </si>
  <si>
    <t xml:space="preserve"> التلقيح </t>
  </si>
  <si>
    <r>
      <t>د.ك.س.ش</t>
    </r>
    <r>
      <rPr>
        <sz val="10"/>
        <rFont val="Times New Roman"/>
        <family val="1"/>
      </rPr>
      <t xml:space="preserve"> 3</t>
    </r>
  </si>
  <si>
    <r>
      <t>د.ك.س.ش</t>
    </r>
    <r>
      <rPr>
        <sz val="10"/>
        <rFont val="Times New Roman"/>
        <family val="1"/>
      </rPr>
      <t xml:space="preserve"> 2</t>
    </r>
  </si>
  <si>
    <r>
      <t>د.ك.س.ش</t>
    </r>
    <r>
      <rPr>
        <sz val="10"/>
        <rFont val="Times New Roman"/>
        <family val="1"/>
      </rPr>
      <t xml:space="preserve"> 1</t>
    </r>
  </si>
  <si>
    <t>الشلل</t>
  </si>
  <si>
    <t>التلقيح ضد السل</t>
  </si>
  <si>
    <t>DTCP3</t>
  </si>
  <si>
    <t>DTCP2</t>
  </si>
  <si>
    <t>DTCP1</t>
  </si>
  <si>
    <t>Polio</t>
  </si>
  <si>
    <t>B.C.G</t>
  </si>
  <si>
    <r>
      <t>RR</t>
    </r>
    <r>
      <rPr>
        <b/>
        <sz val="10"/>
        <rFont val="Times New Roman"/>
        <family val="1"/>
      </rPr>
      <t>1</t>
    </r>
  </si>
  <si>
    <t>Tanger - Tétouan - Al Hoceima</t>
  </si>
  <si>
    <t>طنجة ــ تطوان -  الحسيمة</t>
  </si>
  <si>
    <t xml:space="preserve">  Al Hoceima </t>
  </si>
  <si>
    <t>الحسيمة</t>
  </si>
  <si>
    <t xml:space="preserve">  Chefchaouen</t>
  </si>
  <si>
    <t>شفشاون</t>
  </si>
  <si>
    <t xml:space="preserve">  Fahs-Anjra</t>
  </si>
  <si>
    <t>الفحص ــ أنجرة</t>
  </si>
  <si>
    <t xml:space="preserve">  Larache</t>
  </si>
  <si>
    <t>العرائش</t>
  </si>
  <si>
    <t xml:space="preserve">  Ouezzane</t>
  </si>
  <si>
    <t>وزان</t>
  </si>
  <si>
    <t xml:space="preserve">  Tanger-Assilah</t>
  </si>
  <si>
    <t xml:space="preserve">طنجة ــ أصيلة </t>
  </si>
  <si>
    <t xml:space="preserve">  Tétouan</t>
  </si>
  <si>
    <t>تطوان</t>
  </si>
  <si>
    <t xml:space="preserve">  M'Diq-Fnideq</t>
  </si>
  <si>
    <t>المضيق ــ الفنيدق</t>
  </si>
  <si>
    <t>L'Oriental</t>
  </si>
  <si>
    <t>الشرق</t>
  </si>
  <si>
    <t xml:space="preserve">  Berkane</t>
  </si>
  <si>
    <t xml:space="preserve">بركان </t>
  </si>
  <si>
    <t xml:space="preserve">  Driouch</t>
  </si>
  <si>
    <t xml:space="preserve">الدريوش </t>
  </si>
  <si>
    <t xml:space="preserve">  Figuig </t>
  </si>
  <si>
    <t>فجيج</t>
  </si>
  <si>
    <t xml:space="preserve">  Guercif</t>
  </si>
  <si>
    <t>جرسيف</t>
  </si>
  <si>
    <t xml:space="preserve">  Jerada </t>
  </si>
  <si>
    <t>جرادة</t>
  </si>
  <si>
    <t xml:space="preserve">  Nador </t>
  </si>
  <si>
    <t>الناضور</t>
  </si>
  <si>
    <t xml:space="preserve">  Oujda-Angad </t>
  </si>
  <si>
    <t>وجدة - أنجاد</t>
  </si>
  <si>
    <t xml:space="preserve">  Taourirt</t>
  </si>
  <si>
    <t>تاوريرت</t>
  </si>
  <si>
    <t xml:space="preserve"> Fès - Meknès</t>
  </si>
  <si>
    <t xml:space="preserve">فاس ــ مكناس </t>
  </si>
  <si>
    <t xml:space="preserve">  Meknès</t>
  </si>
  <si>
    <t xml:space="preserve">مكناس </t>
  </si>
  <si>
    <t xml:space="preserve">  Boulemane </t>
  </si>
  <si>
    <t>بولمان</t>
  </si>
  <si>
    <t xml:space="preserve">  El Hajeb </t>
  </si>
  <si>
    <t>الحاجب</t>
  </si>
  <si>
    <t xml:space="preserve">  Fès</t>
  </si>
  <si>
    <t xml:space="preserve">فاس </t>
  </si>
  <si>
    <t xml:space="preserve">  Ifrane </t>
  </si>
  <si>
    <t xml:space="preserve">  Sefrou</t>
  </si>
  <si>
    <t>صفرو</t>
  </si>
  <si>
    <t xml:space="preserve">  Taounate</t>
  </si>
  <si>
    <t>تاونات</t>
  </si>
  <si>
    <t xml:space="preserve">  Taza</t>
  </si>
  <si>
    <t>تازة</t>
  </si>
  <si>
    <t xml:space="preserve">  Moulay Yacoub </t>
  </si>
  <si>
    <t>مولاي يعقوب</t>
  </si>
  <si>
    <t xml:space="preserve">Rabat - Salé - Kénitra </t>
  </si>
  <si>
    <t>الرباط ــ سـلا ــ القنيطرة</t>
  </si>
  <si>
    <t xml:space="preserve">  Kénitra </t>
  </si>
  <si>
    <t>القنيطرة</t>
  </si>
  <si>
    <t xml:space="preserve">  Khémisset </t>
  </si>
  <si>
    <t>الخميسات</t>
  </si>
  <si>
    <t xml:space="preserve">  Rabat </t>
  </si>
  <si>
    <t>الرباط</t>
  </si>
  <si>
    <t xml:space="preserve">  Salé</t>
  </si>
  <si>
    <t xml:space="preserve">سـلا </t>
  </si>
  <si>
    <t xml:space="preserve">  Sidi Kacem </t>
  </si>
  <si>
    <t>سيدي قاسم</t>
  </si>
  <si>
    <t xml:space="preserve">  Sidi Slimane</t>
  </si>
  <si>
    <t>سيدي سليمان</t>
  </si>
  <si>
    <t xml:space="preserve">  Skhirate-Témara </t>
  </si>
  <si>
    <t>الصخيرات ــ تمارة</t>
  </si>
  <si>
    <t xml:space="preserve">Béni  Mellal - Khénifra </t>
  </si>
  <si>
    <t>بني ملال ــ خنيفرة</t>
  </si>
  <si>
    <t xml:space="preserve">  Azilal</t>
  </si>
  <si>
    <t>أزيلال</t>
  </si>
  <si>
    <t xml:space="preserve">  Béni  Mellal</t>
  </si>
  <si>
    <t>بني ملال</t>
  </si>
  <si>
    <t xml:space="preserve">  Fquih Ben Salah</t>
  </si>
  <si>
    <t>الفقيه بن صالح</t>
  </si>
  <si>
    <t xml:space="preserve">  Khénifra </t>
  </si>
  <si>
    <t>خنيفرة</t>
  </si>
  <si>
    <t xml:space="preserve">  Khouribga </t>
  </si>
  <si>
    <t>خريبكة</t>
  </si>
  <si>
    <r>
      <t xml:space="preserve">            du PNI par province (ou préfecture)</t>
    </r>
    <r>
      <rPr>
        <sz val="10"/>
        <rFont val="Times New Roman"/>
        <family val="1"/>
      </rPr>
      <t>(suite)</t>
    </r>
  </si>
  <si>
    <r>
      <t xml:space="preserve">            الوطني  للتلقيح حسب الإقليم (أوالعمالة)</t>
    </r>
    <r>
      <rPr>
        <sz val="11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</t>
    </r>
  </si>
  <si>
    <t>Casablanca- Settat</t>
  </si>
  <si>
    <t>الدار البيضاء - سطات</t>
  </si>
  <si>
    <t xml:space="preserve">   Benslimane</t>
  </si>
  <si>
    <t xml:space="preserve">   بن سليمان</t>
  </si>
  <si>
    <t xml:space="preserve">   Berrechid</t>
  </si>
  <si>
    <t xml:space="preserve">   برشيد</t>
  </si>
  <si>
    <t xml:space="preserve">   Casablanca Anfa</t>
  </si>
  <si>
    <t xml:space="preserve">   الدار البيضاء أنفا</t>
  </si>
  <si>
    <t xml:space="preserve">   الفداء </t>
  </si>
  <si>
    <t xml:space="preserve">   Ain Sebaa Hay Mohammadi</t>
  </si>
  <si>
    <t xml:space="preserve">   عين السبع الحي المحمدي</t>
  </si>
  <si>
    <t xml:space="preserve">   Hay Hassani</t>
  </si>
  <si>
    <t xml:space="preserve">   الحي الحسني</t>
  </si>
  <si>
    <t xml:space="preserve">   Ain Chok</t>
  </si>
  <si>
    <t xml:space="preserve">   عين الشق</t>
  </si>
  <si>
    <t xml:space="preserve">   Sidi Bernoussi</t>
  </si>
  <si>
    <t xml:space="preserve">   سيدي البرنوصي</t>
  </si>
  <si>
    <t xml:space="preserve">   Ben Msik</t>
  </si>
  <si>
    <t xml:space="preserve">   بن امسيك</t>
  </si>
  <si>
    <t xml:space="preserve">   مولاي رشيد سيدي عثمان</t>
  </si>
  <si>
    <t xml:space="preserve">   El Jadida</t>
  </si>
  <si>
    <t xml:space="preserve">   الجديدة</t>
  </si>
  <si>
    <t xml:space="preserve">   Mediouna</t>
  </si>
  <si>
    <t xml:space="preserve">   مديونة</t>
  </si>
  <si>
    <t xml:space="preserve">   Mohammadia</t>
  </si>
  <si>
    <t xml:space="preserve">   المحمدية</t>
  </si>
  <si>
    <t xml:space="preserve">   Nouaceur</t>
  </si>
  <si>
    <t xml:space="preserve">   النواصر</t>
  </si>
  <si>
    <t xml:space="preserve">   Settat</t>
  </si>
  <si>
    <t xml:space="preserve">   سطات</t>
  </si>
  <si>
    <t xml:space="preserve">   Sidi Bennour</t>
  </si>
  <si>
    <t xml:space="preserve">   سيدي بنور</t>
  </si>
  <si>
    <t>Marrakech - Safi</t>
  </si>
  <si>
    <t>مراكش ــ آسفي</t>
  </si>
  <si>
    <t xml:space="preserve">   Al Haouz</t>
  </si>
  <si>
    <t xml:space="preserve">   الحوز</t>
  </si>
  <si>
    <t xml:space="preserve">   Chichaoua</t>
  </si>
  <si>
    <t xml:space="preserve">   شيشاوة</t>
  </si>
  <si>
    <t xml:space="preserve">   El Kelaa Des Sraghna</t>
  </si>
  <si>
    <t xml:space="preserve">   قلعة السراغنة</t>
  </si>
  <si>
    <t xml:space="preserve">   Essaouira</t>
  </si>
  <si>
    <t xml:space="preserve">   الصويرة</t>
  </si>
  <si>
    <t xml:space="preserve">   Marrakech</t>
  </si>
  <si>
    <t xml:space="preserve">   مراكش</t>
  </si>
  <si>
    <t xml:space="preserve">   Rehamna</t>
  </si>
  <si>
    <t xml:space="preserve">   الرحامنة</t>
  </si>
  <si>
    <t xml:space="preserve">   Safi</t>
  </si>
  <si>
    <t xml:space="preserve">   Youssoufia</t>
  </si>
  <si>
    <t xml:space="preserve">   اليوسفية</t>
  </si>
  <si>
    <t>Drâa- Tafilalet</t>
  </si>
  <si>
    <t>درعة ــ تافيلالت</t>
  </si>
  <si>
    <t xml:space="preserve">   Errachidia</t>
  </si>
  <si>
    <t xml:space="preserve">   الرشيدية</t>
  </si>
  <si>
    <t xml:space="preserve">   Midelt</t>
  </si>
  <si>
    <t xml:space="preserve">   ميدلت</t>
  </si>
  <si>
    <t xml:space="preserve">   Ouarzazate</t>
  </si>
  <si>
    <t xml:space="preserve">   ورززات</t>
  </si>
  <si>
    <t xml:space="preserve">   Tinghir</t>
  </si>
  <si>
    <t xml:space="preserve">   تنغير</t>
  </si>
  <si>
    <t xml:space="preserve">   Zagoura</t>
  </si>
  <si>
    <t xml:space="preserve">   زاكورة</t>
  </si>
  <si>
    <t xml:space="preserve">Souss - Massa </t>
  </si>
  <si>
    <t xml:space="preserve">سوس ــ ماسة </t>
  </si>
  <si>
    <t xml:space="preserve">   Agadir Ida Outanane</t>
  </si>
  <si>
    <t xml:space="preserve">   أكادير إدا أوتنان</t>
  </si>
  <si>
    <t xml:space="preserve">   Chtouka Ait Baha</t>
  </si>
  <si>
    <t xml:space="preserve">   اشتوكة ايت باها</t>
  </si>
  <si>
    <t xml:space="preserve">   Inzegane Ait Melloul</t>
  </si>
  <si>
    <t xml:space="preserve">   انزكان ايت ملول</t>
  </si>
  <si>
    <t xml:space="preserve">   Taroudant</t>
  </si>
  <si>
    <t xml:space="preserve">   تارودانت</t>
  </si>
  <si>
    <t xml:space="preserve">   Tata</t>
  </si>
  <si>
    <t xml:space="preserve">   طاطا</t>
  </si>
  <si>
    <t xml:space="preserve">   Tiznit</t>
  </si>
  <si>
    <t xml:space="preserve">   تيزنيت</t>
  </si>
  <si>
    <t>Guelmim - Oued Noun</t>
  </si>
  <si>
    <t>كلميم ــ واد نون</t>
  </si>
  <si>
    <t xml:space="preserve">   Assa Zag</t>
  </si>
  <si>
    <t xml:space="preserve">   أسا الزاك</t>
  </si>
  <si>
    <t xml:space="preserve">   Guelmim</t>
  </si>
  <si>
    <t xml:space="preserve">   كلميم</t>
  </si>
  <si>
    <t xml:space="preserve">   Sidi Ifni</t>
  </si>
  <si>
    <t xml:space="preserve">   سيدي إفني</t>
  </si>
  <si>
    <t xml:space="preserve">   Tantan</t>
  </si>
  <si>
    <t xml:space="preserve">   طانطان</t>
  </si>
  <si>
    <t>Laâyoune - Sakia El Hamra</t>
  </si>
  <si>
    <t>العيون ــ الساقية الحمراء</t>
  </si>
  <si>
    <t xml:space="preserve">   Boujdour</t>
  </si>
  <si>
    <t xml:space="preserve">   بوجدور</t>
  </si>
  <si>
    <t xml:space="preserve">   Es-smara</t>
  </si>
  <si>
    <t xml:space="preserve">   السمارة</t>
  </si>
  <si>
    <t xml:space="preserve">   العيون</t>
  </si>
  <si>
    <t xml:space="preserve">   Tarfaya</t>
  </si>
  <si>
    <t xml:space="preserve">   طرفاية</t>
  </si>
  <si>
    <t xml:space="preserve">Dakhla - Oued Ed-Dahab </t>
  </si>
  <si>
    <t xml:space="preserve">الداخلة - وادي الذهب </t>
  </si>
  <si>
    <t xml:space="preserve">   Aousserd</t>
  </si>
  <si>
    <t xml:space="preserve">   أوسرد</t>
  </si>
  <si>
    <t xml:space="preserve">   Oued Ed-Dahab</t>
  </si>
  <si>
    <t xml:space="preserve">وادي الذهب </t>
  </si>
  <si>
    <t>Ensemble</t>
  </si>
  <si>
    <t>المجموع</t>
  </si>
  <si>
    <t xml:space="preserve"> PNI: Programme National d'Immunisation  </t>
  </si>
  <si>
    <t xml:space="preserve"> B.C.G : Bacille de Calmette et Guerin (vaccin anti-tuberculeux).</t>
  </si>
  <si>
    <t xml:space="preserve"> DTCP : Diphterie,Tétanos, Coqueluche, Poliomyélite (y compris hemophilus influenzae).</t>
  </si>
  <si>
    <t>د.ك.س.ش  : الدفتريا، الكزاز، السعال الديكي والشلل (يشمل المستحمية النزلية).</t>
  </si>
  <si>
    <t xml:space="preserve"> 'N.B: ne sont pas comprises les statistiques des campagnes nationales de vaccination.</t>
  </si>
  <si>
    <t xml:space="preserve"> ملاحظة : لايشمل إحصائيات الحملات الوطنية للتلقيح.</t>
  </si>
  <si>
    <t xml:space="preserve"> </t>
  </si>
  <si>
    <r>
      <t xml:space="preserve">             par province (ou préfecture)</t>
    </r>
    <r>
      <rPr>
        <b/>
        <sz val="14"/>
        <rFont val="Times New Roman"/>
        <family val="1"/>
      </rPr>
      <t xml:space="preserve"> </t>
    </r>
    <r>
      <rPr>
        <sz val="9"/>
        <rFont val="Times New Roman"/>
        <family val="1"/>
      </rPr>
      <t>(1)</t>
    </r>
  </si>
  <si>
    <r>
      <t xml:space="preserve">           أمراض الإسهال  حسب الإقليم (أوالعمالة)</t>
    </r>
    <r>
      <rPr>
        <b/>
        <sz val="16"/>
        <rFont val="Times New Roman"/>
        <family val="1"/>
      </rPr>
      <t xml:space="preserve"> </t>
    </r>
    <r>
      <rPr>
        <sz val="9"/>
        <rFont val="Times New Roman"/>
        <family val="1"/>
      </rPr>
      <t>(1)</t>
    </r>
    <r>
      <rPr>
        <b/>
        <sz val="16"/>
        <rFont val="Times New Roman"/>
        <family val="1"/>
      </rPr>
      <t xml:space="preserve"> </t>
    </r>
  </si>
  <si>
    <t>زحـــار مستمر</t>
  </si>
  <si>
    <t>زحـــار</t>
  </si>
  <si>
    <t xml:space="preserve">          درجــة الاجــتـــفــــاف</t>
  </si>
  <si>
    <t>Dysentérie</t>
  </si>
  <si>
    <t xml:space="preserve">             Degré de déshydratation   </t>
  </si>
  <si>
    <t>Persistante</t>
  </si>
  <si>
    <t>(ج)</t>
  </si>
  <si>
    <t>(ب)</t>
  </si>
  <si>
    <t>(أ)</t>
  </si>
  <si>
    <t xml:space="preserve">     (C)</t>
  </si>
  <si>
    <t xml:space="preserve">     (B)</t>
  </si>
  <si>
    <t xml:space="preserve">     (A)</t>
  </si>
  <si>
    <t>-</t>
  </si>
  <si>
    <r>
      <t xml:space="preserve">             par province (ou préfecture) </t>
    </r>
    <r>
      <rPr>
        <sz val="10"/>
        <rFont val="Times New Roman"/>
        <family val="1"/>
      </rPr>
      <t>(suite)</t>
    </r>
    <r>
      <rPr>
        <b/>
        <sz val="14"/>
        <rFont val="Times New Roman"/>
        <family val="1"/>
      </rPr>
      <t xml:space="preserve"> </t>
    </r>
    <r>
      <rPr>
        <sz val="9"/>
        <rFont val="Times New Roman"/>
        <family val="1"/>
      </rPr>
      <t>(1)</t>
    </r>
  </si>
  <si>
    <r>
      <t xml:space="preserve">             أمراض الإسهال  حسب الإقليم (أوالعمالة) </t>
    </r>
    <r>
      <rPr>
        <sz val="10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</t>
    </r>
    <r>
      <rPr>
        <sz val="9"/>
        <rFont val="Times New Roman"/>
        <family val="1"/>
      </rPr>
      <t>(1)</t>
    </r>
    <r>
      <rPr>
        <b/>
        <sz val="16"/>
        <rFont val="Times New Roman"/>
        <family val="1"/>
      </rPr>
      <t xml:space="preserve"> </t>
    </r>
  </si>
  <si>
    <t xml:space="preserve">   Al Fida Mers Sultan</t>
  </si>
  <si>
    <t xml:space="preserve">   الفداء مرس السلطان</t>
  </si>
  <si>
    <t xml:space="preserve">   وادي الذهب </t>
  </si>
  <si>
    <t xml:space="preserve"> PNLMD: Programme National de Lutte contre les Maladies Diarrhéiques.</t>
  </si>
  <si>
    <t xml:space="preserve">            les hôpitaux publics selon</t>
  </si>
  <si>
    <t xml:space="preserve">            العمومية  حسب الإقليم (أوالعمالة)</t>
  </si>
  <si>
    <t xml:space="preserve">            la province (ou la préfecture)  </t>
  </si>
  <si>
    <t xml:space="preserve">           </t>
  </si>
  <si>
    <t>الدخول</t>
  </si>
  <si>
    <r>
      <t xml:space="preserve"> عدد الأسرة </t>
    </r>
    <r>
      <rPr>
        <vertAlign val="superscript"/>
        <sz val="10"/>
        <rFont val="Times New Roman"/>
        <family val="1"/>
      </rPr>
      <t>(1)</t>
    </r>
    <r>
      <rPr>
        <b/>
        <vertAlign val="superscript"/>
        <sz val="10"/>
        <rFont val="Times New Roman"/>
        <family val="1"/>
      </rPr>
      <t xml:space="preserve"> </t>
    </r>
  </si>
  <si>
    <t xml:space="preserve"> عدد المؤسسات </t>
  </si>
  <si>
    <t>Journées</t>
  </si>
  <si>
    <t>Admissions*</t>
  </si>
  <si>
    <t>Capacité (1)</t>
  </si>
  <si>
    <t>Nombre</t>
  </si>
  <si>
    <t>d'hospitalisation</t>
  </si>
  <si>
    <t>Fonctionnelle</t>
  </si>
  <si>
    <t>d'établissements</t>
  </si>
  <si>
    <t xml:space="preserve">           les hôpitaux publics selon </t>
  </si>
  <si>
    <r>
      <t xml:space="preserve">             العمومية حسب الإقليم (أوالعمالة) </t>
    </r>
    <r>
      <rPr>
        <sz val="11"/>
        <rFont val="Times New Roman"/>
        <family val="1"/>
      </rPr>
      <t>(تابع)</t>
    </r>
  </si>
  <si>
    <r>
      <t xml:space="preserve">          la province (ou la préfecture) </t>
    </r>
    <r>
      <rPr>
        <sz val="9"/>
        <rFont val="Times New Roman"/>
        <family val="1"/>
      </rPr>
      <t xml:space="preserve"> (suite)</t>
    </r>
  </si>
  <si>
    <t>(*) Admissions en hospitalisation complète</t>
  </si>
  <si>
    <t xml:space="preserve"> (1) Capacité fonctionnelle : lits disponibles pour l'hospitalisation des malades.</t>
  </si>
  <si>
    <t>(1) الآسرة  المتواجدة لاستشفاء المرضى.</t>
  </si>
  <si>
    <t xml:space="preserve">            des hôpitaux publics par</t>
  </si>
  <si>
    <t xml:space="preserve">             العمومية حسب الإقليم (أوالعمالة)</t>
  </si>
  <si>
    <t xml:space="preserve">            province (ou préfecture) </t>
  </si>
  <si>
    <t>مجال التناوب</t>
  </si>
  <si>
    <t>معدل التناوب</t>
  </si>
  <si>
    <t xml:space="preserve"> مـتوسط</t>
  </si>
  <si>
    <t xml:space="preserve"> مـتوسط  معـدل  </t>
  </si>
  <si>
    <t>على الأسـرة (يوم)</t>
  </si>
  <si>
    <r>
      <t>على الأسـّرة</t>
    </r>
    <r>
      <rPr>
        <b/>
        <vertAlign val="superscript"/>
        <sz val="10"/>
        <rFont val="Times New Roman"/>
        <family val="1"/>
      </rPr>
      <t>(1)</t>
    </r>
  </si>
  <si>
    <t xml:space="preserve">مـدة الإقــامـة(يوم) </t>
  </si>
  <si>
    <t xml:space="preserve"> (%)  الإيـواء</t>
  </si>
  <si>
    <t>Intervalle de</t>
  </si>
  <si>
    <t xml:space="preserve">     Taux de</t>
  </si>
  <si>
    <t>Durée moyenne</t>
  </si>
  <si>
    <t xml:space="preserve">Taux moyen </t>
  </si>
  <si>
    <t xml:space="preserve"> rotation (jour)</t>
  </si>
  <si>
    <t xml:space="preserve"> rotation </t>
  </si>
  <si>
    <t xml:space="preserve"> de séjour (jour)</t>
  </si>
  <si>
    <t xml:space="preserve"> d'occupation</t>
  </si>
  <si>
    <r>
      <t xml:space="preserve"> des lits </t>
    </r>
    <r>
      <rPr>
        <b/>
        <vertAlign val="superscript"/>
        <sz val="10"/>
        <rFont val="Times New Roman"/>
        <family val="1"/>
      </rPr>
      <t xml:space="preserve">(1) </t>
    </r>
  </si>
  <si>
    <t>(%)</t>
  </si>
  <si>
    <t xml:space="preserve">            des hôpitaux publics par  </t>
  </si>
  <si>
    <r>
      <t xml:space="preserve"> des lits</t>
    </r>
    <r>
      <rPr>
        <b/>
        <vertAlign val="superscript"/>
        <sz val="10"/>
        <rFont val="Times New Roman"/>
        <family val="1"/>
      </rPr>
      <t xml:space="preserve"> (1)</t>
    </r>
    <r>
      <rPr>
        <b/>
        <sz val="10"/>
        <rFont val="Times New Roman"/>
        <family val="1"/>
      </rPr>
      <t xml:space="preserve"> </t>
    </r>
  </si>
  <si>
    <t>(1) Nombre moyen de malades</t>
  </si>
  <si>
    <r>
      <rPr>
        <sz val="8"/>
        <rFont val="Times New Roman"/>
        <family val="1"/>
      </rPr>
      <t>(1)</t>
    </r>
    <r>
      <rPr>
        <sz val="10"/>
        <rFont val="Times New Roman"/>
        <family val="1"/>
      </rPr>
      <t xml:space="preserve"> متوسط عدد المرضى.</t>
    </r>
  </si>
  <si>
    <t xml:space="preserve">            dans les hôpitaux publics par </t>
  </si>
  <si>
    <r>
      <t xml:space="preserve">            province (ou préfecture)</t>
    </r>
    <r>
      <rPr>
        <sz val="10"/>
        <rFont val="Times New Roman"/>
        <family val="1"/>
      </rPr>
      <t>(1)</t>
    </r>
  </si>
  <si>
    <t>مجموع الفحوصات</t>
  </si>
  <si>
    <t>مجموع الأطباء</t>
  </si>
  <si>
    <t xml:space="preserve">عدد المؤسسات </t>
  </si>
  <si>
    <t>Total de</t>
  </si>
  <si>
    <t>consultations</t>
  </si>
  <si>
    <t>médecins</t>
  </si>
  <si>
    <r>
      <t xml:space="preserve">            dans les hôpitaux publics par</t>
    </r>
    <r>
      <rPr>
        <sz val="9"/>
        <rFont val="Times New Roman"/>
        <family val="1"/>
      </rPr>
      <t xml:space="preserve"> </t>
    </r>
  </si>
  <si>
    <t xml:space="preserve">            المستشفيات  العمومية </t>
  </si>
  <si>
    <r>
      <t xml:space="preserve">             province (ou préfecture) </t>
    </r>
    <r>
      <rPr>
        <sz val="10"/>
        <rFont val="Times New Roman"/>
        <family val="1"/>
      </rPr>
      <t>(suite)(1)</t>
    </r>
  </si>
  <si>
    <r>
      <t xml:space="preserve">             حسب الإقليم (أوالعمالة) </t>
    </r>
    <r>
      <rPr>
        <sz val="11"/>
        <rFont val="Times New Roman"/>
        <family val="1"/>
      </rPr>
      <t>(تابع)</t>
    </r>
    <r>
      <rPr>
        <sz val="10"/>
        <rFont val="Times New Roman"/>
        <family val="1"/>
      </rPr>
      <t>(1)</t>
    </r>
  </si>
  <si>
    <t xml:space="preserve">   أنفا</t>
  </si>
  <si>
    <t xml:space="preserve">   واد الذهب </t>
  </si>
  <si>
    <t>(1) Il s'git des consultations médicales prodiguées par des médecins spécialistes</t>
  </si>
  <si>
    <r>
      <rPr>
        <sz val="8"/>
        <rFont val="Times New Roman"/>
        <family val="1"/>
      </rPr>
      <t xml:space="preserve"> (1)</t>
    </r>
    <r>
      <rPr>
        <sz val="10"/>
        <rFont val="Times New Roman"/>
        <family val="1"/>
      </rPr>
      <t xml:space="preserve"> يتعلق الأمر بالفحوصات الطبية المقدمة من طرف أطباء اختصاصيين </t>
    </r>
  </si>
  <si>
    <t xml:space="preserve">      aux malades non hospitalisés.</t>
  </si>
  <si>
    <t>Total</t>
  </si>
  <si>
    <t xml:space="preserve">            les formations sanitaires publiques</t>
  </si>
  <si>
    <t xml:space="preserve">              الصحية العمومية  حسب</t>
  </si>
  <si>
    <t xml:space="preserve">            par province (ou préfecture)</t>
  </si>
  <si>
    <t xml:space="preserve">              الإقليم (أوالعمالة)</t>
  </si>
  <si>
    <t>التهاب السحايا</t>
  </si>
  <si>
    <t xml:space="preserve"> كباد حموي </t>
  </si>
  <si>
    <t>حمى</t>
  </si>
  <si>
    <t xml:space="preserve">داء </t>
  </si>
  <si>
    <t>الكزاز</t>
  </si>
  <si>
    <t>السعال</t>
  </si>
  <si>
    <t>الحصبة</t>
  </si>
  <si>
    <t xml:space="preserve">Nombre de cas signalés </t>
  </si>
  <si>
    <t xml:space="preserve">  Méningite </t>
  </si>
  <si>
    <t xml:space="preserve"> Hépatite</t>
  </si>
  <si>
    <t>التفويد</t>
  </si>
  <si>
    <t>السل</t>
  </si>
  <si>
    <t>الديكي</t>
  </si>
  <si>
    <t>عدد الحالات المصرح بها</t>
  </si>
  <si>
    <t xml:space="preserve">  Virale</t>
  </si>
  <si>
    <t xml:space="preserve"> Typhoïde</t>
  </si>
  <si>
    <t>Tuber-</t>
  </si>
  <si>
    <t xml:space="preserve"> Tétanos</t>
  </si>
  <si>
    <t xml:space="preserve"> Coque-</t>
  </si>
  <si>
    <t>Rougeole</t>
  </si>
  <si>
    <t>culose</t>
  </si>
  <si>
    <t xml:space="preserve"> luche</t>
  </si>
  <si>
    <r>
      <t xml:space="preserve">            par province (ou préfecture) </t>
    </r>
    <r>
      <rPr>
        <sz val="9"/>
        <rFont val="Times New Roman"/>
        <family val="1"/>
      </rPr>
      <t xml:space="preserve">(suite) </t>
    </r>
  </si>
  <si>
    <r>
      <t xml:space="preserve">             </t>
    </r>
    <r>
      <rPr>
        <b/>
        <sz val="14"/>
        <rFont val="Times New Roman"/>
        <family val="1"/>
      </rPr>
      <t xml:space="preserve"> </t>
    </r>
    <r>
      <rPr>
        <b/>
        <sz val="16"/>
        <rFont val="Times New Roman"/>
        <family val="1"/>
      </rPr>
      <t>الإقليم (أوالعمالة)</t>
    </r>
    <r>
      <rPr>
        <b/>
        <sz val="14"/>
        <rFont val="Times New Roman"/>
        <family val="1"/>
      </rPr>
      <t xml:space="preserve"> </t>
    </r>
    <r>
      <rPr>
        <sz val="10"/>
        <rFont val="Times New Roman"/>
        <family val="1"/>
      </rPr>
      <t>(تابع)</t>
    </r>
    <r>
      <rPr>
        <sz val="9"/>
        <rFont val="Times New Roman"/>
        <family val="1"/>
      </rPr>
      <t xml:space="preserve"> </t>
    </r>
  </si>
  <si>
    <t xml:space="preserve">    أوسرد</t>
  </si>
  <si>
    <t xml:space="preserve"> Santé</t>
  </si>
  <si>
    <t xml:space="preserve">              dans les formations sanitaires publiques </t>
  </si>
  <si>
    <t xml:space="preserve">            بالمؤسسات  الصحية العمومية </t>
  </si>
  <si>
    <t xml:space="preserve">              par maladies sous surveillance</t>
  </si>
  <si>
    <t xml:space="preserve">            حسب الأمراض المراقبة</t>
  </si>
  <si>
    <t>Maladie</t>
  </si>
  <si>
    <t>المرض</t>
  </si>
  <si>
    <t xml:space="preserve">  Fièvre typhoïde </t>
  </si>
  <si>
    <t>حمى التفويد</t>
  </si>
  <si>
    <t xml:space="preserve">  Rougeole </t>
  </si>
  <si>
    <t xml:space="preserve">  Conjonctivite</t>
  </si>
  <si>
    <t>الرمد الحبيبي</t>
  </si>
  <si>
    <t xml:space="preserve">  Trachome </t>
  </si>
  <si>
    <t>الرمد</t>
  </si>
  <si>
    <t xml:space="preserve">  Tuberculose </t>
  </si>
  <si>
    <t>داء السل</t>
  </si>
  <si>
    <t xml:space="preserve">  Lèpre</t>
  </si>
  <si>
    <t>الجذام</t>
  </si>
  <si>
    <t xml:space="preserve">  Tétanos</t>
  </si>
  <si>
    <r>
      <t xml:space="preserve">  Paludisme </t>
    </r>
    <r>
      <rPr>
        <vertAlign val="superscript"/>
        <sz val="8"/>
        <rFont val="Times New Roman"/>
        <family val="1"/>
      </rPr>
      <t>(1)</t>
    </r>
  </si>
  <si>
    <r>
      <t xml:space="preserve">الملاريا </t>
    </r>
    <r>
      <rPr>
        <vertAlign val="superscript"/>
        <sz val="8"/>
        <rFont val="Times New Roman"/>
        <family val="1"/>
      </rPr>
      <t>(1)</t>
    </r>
  </si>
  <si>
    <t xml:space="preserve">  Bilharziose</t>
  </si>
  <si>
    <t>البلهارسيا</t>
  </si>
  <si>
    <t xml:space="preserve">  Rhumatisme articulaire aigu</t>
  </si>
  <si>
    <t>رثة مفصلية</t>
  </si>
  <si>
    <t xml:space="preserve">  Hépatite virale </t>
  </si>
  <si>
    <t>كباد حموي</t>
  </si>
  <si>
    <t xml:space="preserve">  Syphilis </t>
  </si>
  <si>
    <t>زهري</t>
  </si>
  <si>
    <t xml:space="preserve">  Uréthrites</t>
  </si>
  <si>
    <t>التهاب الإحليل</t>
  </si>
  <si>
    <t xml:space="preserve">  Sida </t>
  </si>
  <si>
    <t>إيدز</t>
  </si>
  <si>
    <t xml:space="preserve">            et le sexe </t>
  </si>
  <si>
    <t xml:space="preserve">              والجنس </t>
  </si>
  <si>
    <t>En %</t>
  </si>
  <si>
    <t>ب %</t>
  </si>
  <si>
    <t>ذكــــور</t>
  </si>
  <si>
    <t>إنــــاث</t>
  </si>
  <si>
    <t>Causes de décès</t>
  </si>
  <si>
    <t>Masculin</t>
  </si>
  <si>
    <t>Féminin</t>
  </si>
  <si>
    <t>أسباب الوفاة</t>
  </si>
  <si>
    <t xml:space="preserve">  Certaines maladies infectieuses et parasitaires </t>
  </si>
  <si>
    <t>أمراض معدية وطفيلية معينة</t>
  </si>
  <si>
    <t xml:space="preserve">  Tumeurs</t>
  </si>
  <si>
    <t xml:space="preserve">الأورام </t>
  </si>
  <si>
    <t xml:space="preserve">  Maladies du sang et des organes hématopoïétiques et</t>
  </si>
  <si>
    <t xml:space="preserve">   certains troubles du système immunitaire</t>
  </si>
  <si>
    <t xml:space="preserve">  Maladies endocriniennes,  </t>
  </si>
  <si>
    <t xml:space="preserve">أمراض الغدد الصماء  </t>
  </si>
  <si>
    <t xml:space="preserve">    nutritionnelles et métaboliques</t>
  </si>
  <si>
    <t xml:space="preserve">  Troubles mentaux  et du comportement</t>
  </si>
  <si>
    <t xml:space="preserve"> الاضطرابات العقلية والسلـوكية  </t>
  </si>
  <si>
    <t xml:space="preserve">  Maladies du système nerveux </t>
  </si>
  <si>
    <t>أمراض الجهاز العصبي</t>
  </si>
  <si>
    <t xml:space="preserve">  Maladies de l'appareil circulatoire</t>
  </si>
  <si>
    <t>أمراض جهاز الدورة الدموية</t>
  </si>
  <si>
    <t xml:space="preserve">  Maladies de l'appareil respiratoire</t>
  </si>
  <si>
    <t>أمراض الجهاز التنفسي</t>
  </si>
  <si>
    <t xml:space="preserve">  Maladies de l'appareil digestif </t>
  </si>
  <si>
    <t>أمراض الجهاز الهضمي</t>
  </si>
  <si>
    <t xml:space="preserve">  Maladies de la peau et du tissu cellulaire</t>
  </si>
  <si>
    <t>أمراض الجلد والنسيج الخلوي تحت الجلد (اللحمية)</t>
  </si>
  <si>
    <t xml:space="preserve">  Maladies du système ostéo-articulaire, </t>
  </si>
  <si>
    <t>أمراض الجهاز العضلي الهيكلي</t>
  </si>
  <si>
    <t xml:space="preserve">   des muscles et du système conjonctif</t>
  </si>
  <si>
    <t>أمراض الجهاز التناسلي البولي</t>
  </si>
  <si>
    <t xml:space="preserve">  Grossesse, accouchement et puerpéralité</t>
  </si>
  <si>
    <t xml:space="preserve">  Certaines affections dont l'origine se situe </t>
  </si>
  <si>
    <t xml:space="preserve">   dans la période périnatale</t>
  </si>
  <si>
    <t>الفترة حوالي الولادة</t>
  </si>
  <si>
    <t xml:space="preserve">  Malformations congénitales et anomalies </t>
  </si>
  <si>
    <t xml:space="preserve">التشوهات والعاهات والشذوذات </t>
  </si>
  <si>
    <t xml:space="preserve">   chromosomiques</t>
  </si>
  <si>
    <t xml:space="preserve">  Symptômes, signes et résultats anormaux d'examens  </t>
  </si>
  <si>
    <t>الأعراض والعلامات ونتائج غيرعادية لفحوصات</t>
  </si>
  <si>
    <t xml:space="preserve">   cliniques et de laboratoires, non classés ailleurs</t>
  </si>
  <si>
    <t>Effectif</t>
  </si>
  <si>
    <t>العدد</t>
  </si>
  <si>
    <t xml:space="preserve">المصدر : وزارة الصحة العمومية </t>
  </si>
  <si>
    <t xml:space="preserve">الاضطرابات العقلية والسلـوكية  </t>
  </si>
  <si>
    <t xml:space="preserve"> الصبغية (شذوذات الكروموسومات)</t>
  </si>
  <si>
    <t xml:space="preserve">            selon la cause et le sexe </t>
  </si>
  <si>
    <r>
      <t xml:space="preserve">             حسب السبب والجنس </t>
    </r>
    <r>
      <rPr>
        <b/>
        <sz val="16"/>
        <rFont val="Times New Roman"/>
        <family val="1"/>
      </rPr>
      <t xml:space="preserve"> </t>
    </r>
  </si>
  <si>
    <t xml:space="preserve">  Maladies du système ostéo-articulaire </t>
  </si>
  <si>
    <t xml:space="preserve"> والنسيج الضام</t>
  </si>
  <si>
    <t xml:space="preserve">الصحة </t>
  </si>
  <si>
    <t xml:space="preserve">12 - 1 Etablissements de soins de santé primaires </t>
  </si>
  <si>
    <r>
      <t>12 - 1</t>
    </r>
    <r>
      <rPr>
        <b/>
        <sz val="16"/>
        <rFont val="Times New Roman"/>
        <family val="1"/>
      </rPr>
      <t xml:space="preserve">  مؤسسات الرعاية الصحية الأولية</t>
    </r>
  </si>
  <si>
    <t xml:space="preserve">            selon la province (ou la préfecture) : public</t>
  </si>
  <si>
    <t xml:space="preserve">            حسب الإقليم (أوالعمالة) : عمومي</t>
  </si>
  <si>
    <t xml:space="preserve">المراكز الصحية الحضرية </t>
  </si>
  <si>
    <t xml:space="preserve">المراكز الـصحـية القروية </t>
  </si>
  <si>
    <t>مستوصفات قروية</t>
  </si>
  <si>
    <t xml:space="preserve">Centres de santé urbains </t>
  </si>
  <si>
    <t xml:space="preserve">       Centres de santé ruraux </t>
  </si>
  <si>
    <t>Dispensaires ruraux</t>
  </si>
  <si>
    <t>CSU-1</t>
  </si>
  <si>
    <t>CSU-2</t>
  </si>
  <si>
    <t>CSR-1</t>
  </si>
  <si>
    <t>CSR-2</t>
  </si>
  <si>
    <t>DR</t>
  </si>
  <si>
    <t xml:space="preserve">  Al Hoceima</t>
  </si>
  <si>
    <t xml:space="preserve">  Mdiq-Fnideq</t>
  </si>
  <si>
    <t xml:space="preserve">  Tanger Assilah</t>
  </si>
  <si>
    <t xml:space="preserve">  Tetouan</t>
  </si>
  <si>
    <t xml:space="preserve">  Boulemane</t>
  </si>
  <si>
    <t xml:space="preserve">  El Hajeb</t>
  </si>
  <si>
    <t xml:space="preserve">  Fes</t>
  </si>
  <si>
    <t xml:space="preserve">  Ifrane</t>
  </si>
  <si>
    <t xml:space="preserve">  Meknes</t>
  </si>
  <si>
    <t xml:space="preserve">  Moulay Yacoub</t>
  </si>
  <si>
    <t>12 - 1 Formations de soins de santé primaires</t>
  </si>
  <si>
    <r>
      <t xml:space="preserve">          selon la province (ou la préfecture) : public </t>
    </r>
    <r>
      <rPr>
        <sz val="10"/>
        <rFont val="Times New Roman"/>
        <family val="1"/>
      </rPr>
      <t>(suite)</t>
    </r>
    <r>
      <rPr>
        <sz val="9"/>
        <rFont val="Times New Roman"/>
        <family val="1"/>
      </rPr>
      <t xml:space="preserve"> </t>
    </r>
  </si>
  <si>
    <r>
      <t xml:space="preserve">           حسب الإقليم (أوالعمالة) : عمومي</t>
    </r>
    <r>
      <rPr>
        <sz val="11"/>
        <rFont val="Times New Roman"/>
        <family val="1"/>
      </rPr>
      <t xml:space="preserve">(تابع) </t>
    </r>
  </si>
  <si>
    <t xml:space="preserve">Centres de santé ruraux </t>
  </si>
  <si>
    <t>أوسرد</t>
  </si>
  <si>
    <t>CSR-1 : Centre de Santé Rural premier niveau</t>
  </si>
  <si>
    <t>CSR-2 : Centre de Santé Rural deuxième niveau</t>
  </si>
  <si>
    <t>CSU-1 : Centre de Santé Urbain premier niveau</t>
  </si>
  <si>
    <t>CSU-2 : Centre de Santé Urbain deuxième niveau</t>
  </si>
  <si>
    <t>12 - 2 Hôpitaux selon la province</t>
  </si>
  <si>
    <r>
      <t>12 - 2</t>
    </r>
    <r>
      <rPr>
        <b/>
        <sz val="16"/>
        <rFont val="Times New Roman"/>
        <family val="1"/>
      </rPr>
      <t xml:space="preserve"> المستشفيات حسب الإقليم </t>
    </r>
  </si>
  <si>
    <r>
      <t xml:space="preserve">          (ou la préfecture) : public</t>
    </r>
    <r>
      <rPr>
        <sz val="10"/>
        <rFont val="Times New Roman"/>
        <family val="1"/>
      </rPr>
      <t xml:space="preserve"> </t>
    </r>
  </si>
  <si>
    <t xml:space="preserve">          (أوالعمالة) : عمومي</t>
  </si>
  <si>
    <t>مجموع المستشفيات</t>
  </si>
  <si>
    <t>Total Hôpitaux</t>
  </si>
  <si>
    <r>
      <t xml:space="preserve">          (ou la préfecture) : public</t>
    </r>
    <r>
      <rPr>
        <sz val="10"/>
        <rFont val="Times New Roman"/>
        <family val="1"/>
      </rPr>
      <t xml:space="preserve">  (suite) </t>
    </r>
  </si>
  <si>
    <r>
      <t xml:space="preserve">          (أوالعمالة) : عمومي </t>
    </r>
    <r>
      <rPr>
        <sz val="11"/>
        <rFont val="Times New Roman"/>
        <family val="1"/>
      </rPr>
      <t>(تابع)</t>
    </r>
  </si>
  <si>
    <t>12 - 3  Lits existants des hôpitaux</t>
  </si>
  <si>
    <r>
      <t>12 - 3</t>
    </r>
    <r>
      <rPr>
        <b/>
        <sz val="16"/>
        <rFont val="Times New Roman"/>
        <family val="1"/>
      </rPr>
      <t xml:space="preserve"> عدد الأسّرة المتوفرة بالمستشفيات</t>
    </r>
    <r>
      <rPr>
        <b/>
        <sz val="12"/>
        <rFont val="Times New Roman"/>
        <family val="1"/>
      </rPr>
      <t xml:space="preserve"> </t>
    </r>
    <r>
      <rPr>
        <b/>
        <sz val="16"/>
        <rFont val="Times New Roman"/>
        <family val="1"/>
      </rPr>
      <t xml:space="preserve"> </t>
    </r>
  </si>
  <si>
    <t xml:space="preserve">           publics selon la province (ou la préfecture)</t>
  </si>
  <si>
    <t xml:space="preserve">          العمومية حسب الإقليم (أوالعمالة) </t>
  </si>
  <si>
    <t>السعة السريرية</t>
  </si>
  <si>
    <t>Capacité litière</t>
  </si>
  <si>
    <t>الدريوش</t>
  </si>
  <si>
    <t>Fès - Meknès</t>
  </si>
  <si>
    <r>
      <t xml:space="preserve">   publics selon la province (ou la préfecture) </t>
    </r>
    <r>
      <rPr>
        <sz val="14"/>
        <rFont val="Times New Roman"/>
        <family val="1"/>
      </rPr>
      <t xml:space="preserve"> (suite)</t>
    </r>
    <r>
      <rPr>
        <b/>
        <sz val="14"/>
        <rFont val="Times New Roman"/>
        <family val="1"/>
      </rPr>
      <t xml:space="preserve"> </t>
    </r>
  </si>
  <si>
    <r>
      <t xml:space="preserve">    العمومية حسب الإقليم (أوالعمالة)  </t>
    </r>
    <r>
      <rPr>
        <sz val="16"/>
        <rFont val="Times New Roman"/>
        <family val="1"/>
      </rPr>
      <t>(تابع)</t>
    </r>
  </si>
  <si>
    <t xml:space="preserve">12 - 4 Répartition des Médecins </t>
  </si>
  <si>
    <r>
      <t>12 - 4 توزيع الأ</t>
    </r>
    <r>
      <rPr>
        <b/>
        <sz val="16"/>
        <rFont val="Times New Roman"/>
        <family val="1"/>
      </rPr>
      <t>طباء</t>
    </r>
  </si>
  <si>
    <r>
      <t xml:space="preserve">         selon la spécialité et la région </t>
    </r>
    <r>
      <rPr>
        <sz val="10"/>
        <rFont val="Times New Roman"/>
        <family val="1"/>
      </rPr>
      <t>(1)</t>
    </r>
    <r>
      <rPr>
        <sz val="8"/>
        <rFont val="Times New Roman"/>
        <family val="1"/>
      </rPr>
      <t xml:space="preserve"> </t>
    </r>
    <r>
      <rPr>
        <sz val="10"/>
        <rFont val="Times New Roman"/>
        <family val="1"/>
        <charset val="178"/>
      </rPr>
      <t/>
    </r>
  </si>
  <si>
    <r>
      <t xml:space="preserve">          حسب الاختصاص والجهة </t>
    </r>
    <r>
      <rPr>
        <sz val="11"/>
        <rFont val="Times New Roman"/>
        <family val="1"/>
      </rPr>
      <t>(1)</t>
    </r>
  </si>
  <si>
    <t>بني ملال-</t>
  </si>
  <si>
    <t>الدارالبيضاء-</t>
  </si>
  <si>
    <t>الداخلة</t>
  </si>
  <si>
    <t>درعة-</t>
  </si>
  <si>
    <t>فاس-</t>
  </si>
  <si>
    <t>كلميم-</t>
  </si>
  <si>
    <t>العيون</t>
  </si>
  <si>
    <t>سطات</t>
  </si>
  <si>
    <t>واد الذهب</t>
  </si>
  <si>
    <t>تافلالت</t>
  </si>
  <si>
    <t>مكناس</t>
  </si>
  <si>
    <t>واد النون</t>
  </si>
  <si>
    <t>الساقية الحمراء</t>
  </si>
  <si>
    <t xml:space="preserve">Béni Mellal- </t>
  </si>
  <si>
    <t>Casablanca-</t>
  </si>
  <si>
    <t>Dakhla</t>
  </si>
  <si>
    <t>Fès-</t>
  </si>
  <si>
    <t>Guelmim-</t>
  </si>
  <si>
    <t>Lâayoune-</t>
  </si>
  <si>
    <t xml:space="preserve"> Oued Eddahab</t>
  </si>
  <si>
    <t>Meknès</t>
  </si>
  <si>
    <t xml:space="preserve">Sakia </t>
  </si>
  <si>
    <t>Noun</t>
  </si>
  <si>
    <t>El hamra</t>
  </si>
  <si>
    <t>Anatomie pathologique</t>
  </si>
  <si>
    <t>التشريح المرضي</t>
  </si>
  <si>
    <t>Anesthésie-réanimation</t>
  </si>
  <si>
    <t>Biologie médicale</t>
  </si>
  <si>
    <t>البيولوجيا الطبية</t>
  </si>
  <si>
    <t>Cardiologie</t>
  </si>
  <si>
    <t>أمراض القلب</t>
  </si>
  <si>
    <t>Chirurgie cardio-vasculaire</t>
  </si>
  <si>
    <t>Chirurgie générale</t>
  </si>
  <si>
    <t>الجراحة العامة</t>
  </si>
  <si>
    <t>Chirurgie pédiatrique</t>
  </si>
  <si>
    <t>جراحة الأطفال</t>
  </si>
  <si>
    <t>Chirurgie réparatrice et plastique</t>
  </si>
  <si>
    <t>الجراحة التقويمية</t>
  </si>
  <si>
    <t>Dermatologie</t>
  </si>
  <si>
    <t>الأمراض الجلدية والتناسلية</t>
  </si>
  <si>
    <t>Endocrinologie et maladies métaboliques</t>
  </si>
  <si>
    <t>Gastro-entérologie</t>
  </si>
  <si>
    <t>Gynécologie obstétrique</t>
  </si>
  <si>
    <t>أمراض النساء والتوليد</t>
  </si>
  <si>
    <t>Hématologie clinique</t>
  </si>
  <si>
    <t>أمراض الدم السريرية</t>
  </si>
  <si>
    <t>Médecine du sport</t>
  </si>
  <si>
    <t>الطب الرياضي</t>
  </si>
  <si>
    <t>Médecine du travail</t>
  </si>
  <si>
    <t>طب الشغل</t>
  </si>
  <si>
    <t>Médecine générale</t>
  </si>
  <si>
    <t>الطب العام</t>
  </si>
  <si>
    <t>Médecine interne</t>
  </si>
  <si>
    <t>الطب الداخلي</t>
  </si>
  <si>
    <t>Néphrologie</t>
  </si>
  <si>
    <t>أمراض الكلي</t>
  </si>
  <si>
    <t>Neurochirurgie</t>
  </si>
  <si>
    <t>جراحة الأعصاب</t>
  </si>
  <si>
    <t>Neurologie</t>
  </si>
  <si>
    <t>أمراض الأعصاب</t>
  </si>
  <si>
    <t>Oncologie médicale</t>
  </si>
  <si>
    <t>أمراض السرطا ن</t>
  </si>
  <si>
    <t>Ophtalmologie</t>
  </si>
  <si>
    <t>أمراض العيون</t>
  </si>
  <si>
    <t>Oto-rhino-laryngologie</t>
  </si>
  <si>
    <t>Pédiatrie</t>
  </si>
  <si>
    <t>طب الأطفال</t>
  </si>
  <si>
    <t>Pneumo-phtisiologie</t>
  </si>
  <si>
    <t>أمراض الرئة والسل</t>
  </si>
  <si>
    <t>Psychiatrie</t>
  </si>
  <si>
    <t>Radiologie</t>
  </si>
  <si>
    <t>Radiothérapie</t>
  </si>
  <si>
    <t>Rhumatologie</t>
  </si>
  <si>
    <t>Stomatologie et chirurgie maxillo-faciale</t>
  </si>
  <si>
    <t>طب الأسنان وجراحة الوجه والفكين</t>
  </si>
  <si>
    <t>Traumatologie-orthopédie</t>
  </si>
  <si>
    <t>Urologie</t>
  </si>
  <si>
    <t>أمراض المسالك البولية</t>
  </si>
  <si>
    <t>Autres spécialités</t>
  </si>
  <si>
    <r>
      <t>12 - 4</t>
    </r>
    <r>
      <rPr>
        <b/>
        <sz val="16"/>
        <rFont val="Times New Roman"/>
        <family val="1"/>
      </rPr>
      <t xml:space="preserve"> توزيع الأطباء</t>
    </r>
  </si>
  <si>
    <r>
      <t xml:space="preserve">         selon la spécialité et la région</t>
    </r>
    <r>
      <rPr>
        <sz val="10"/>
        <rFont val="Times New Roman"/>
        <family val="1"/>
      </rPr>
      <t xml:space="preserve"> (suite)(1)</t>
    </r>
  </si>
  <si>
    <r>
      <t xml:space="preserve">          حسب الاختصاص والجهة </t>
    </r>
    <r>
      <rPr>
        <sz val="11"/>
        <rFont val="Times New Roman"/>
        <family val="1"/>
      </rPr>
      <t xml:space="preserve">(تابع)(1) </t>
    </r>
  </si>
  <si>
    <t>مراكش-</t>
  </si>
  <si>
    <t>ماسة</t>
  </si>
  <si>
    <t>Marrakech-</t>
  </si>
  <si>
    <t>Oriental</t>
  </si>
  <si>
    <t>Massa</t>
  </si>
  <si>
    <t>Tetouan</t>
  </si>
  <si>
    <t xml:space="preserve">(1)  il englobe que les medecins du secteur public </t>
  </si>
  <si>
    <r>
      <t xml:space="preserve">(1) </t>
    </r>
    <r>
      <rPr>
        <sz val="10"/>
        <rFont val="Times New Roman"/>
        <family val="1"/>
      </rPr>
      <t>يشمل أطباء القطاع العام فقط</t>
    </r>
  </si>
  <si>
    <t xml:space="preserve">12 - 5 Effectif des médecins par secteur  </t>
  </si>
  <si>
    <r>
      <t>12 - 5</t>
    </r>
    <r>
      <rPr>
        <b/>
        <sz val="16"/>
        <rFont val="Times New Roman"/>
        <family val="1"/>
      </rPr>
      <t xml:space="preserve"> عدد الأطباء حسب القطاع</t>
    </r>
  </si>
  <si>
    <t xml:space="preserve">            et province (ou préfecture)  </t>
  </si>
  <si>
    <t xml:space="preserve">          والإقليم (أوالعمالة)</t>
  </si>
  <si>
    <t xml:space="preserve">            </t>
  </si>
  <si>
    <t>عمومي</t>
  </si>
  <si>
    <t>خاص</t>
  </si>
  <si>
    <t>Public</t>
  </si>
  <si>
    <t>Privé</t>
  </si>
  <si>
    <r>
      <t xml:space="preserve">          et province (ou préfecture) </t>
    </r>
    <r>
      <rPr>
        <sz val="10"/>
        <rFont val="Times New Roman"/>
        <family val="1"/>
      </rPr>
      <t>(suite)</t>
    </r>
  </si>
  <si>
    <r>
      <t xml:space="preserve">          والإقليم (أوالعمالة) </t>
    </r>
    <r>
      <rPr>
        <sz val="11"/>
        <rFont val="Times New Roman"/>
        <family val="1"/>
      </rPr>
      <t>(تابع)</t>
    </r>
  </si>
  <si>
    <t>(1)Non compris les centres hospitaliers universitaires</t>
  </si>
  <si>
    <t xml:space="preserve">12 - 6 Médecins du Ministère de la Santé  </t>
  </si>
  <si>
    <r>
      <t xml:space="preserve"> 12 - 6</t>
    </r>
    <r>
      <rPr>
        <b/>
        <sz val="16"/>
        <rFont val="Times New Roman"/>
        <family val="1"/>
      </rPr>
      <t xml:space="preserve"> أطباء وزارة الصحة </t>
    </r>
  </si>
  <si>
    <r>
      <t xml:space="preserve">          par province ou( préfecture)</t>
    </r>
    <r>
      <rPr>
        <sz val="10"/>
        <rFont val="Times New Roman"/>
        <family val="1"/>
      </rPr>
      <t xml:space="preserve">  (1) </t>
    </r>
  </si>
  <si>
    <r>
      <t xml:space="preserve">       حسب الإقليم (أوالعمالة) </t>
    </r>
    <r>
      <rPr>
        <sz val="10"/>
        <rFont val="Times New Roman"/>
        <family val="1"/>
      </rPr>
      <t xml:space="preserve"> </t>
    </r>
    <r>
      <rPr>
        <sz val="11"/>
        <rFont val="Times New Roman"/>
        <family val="1"/>
      </rPr>
      <t>(1)</t>
    </r>
  </si>
  <si>
    <t>الأطباء العامون</t>
  </si>
  <si>
    <t>Médecins généralistes</t>
  </si>
  <si>
    <t>Médecins spécialistes</t>
  </si>
  <si>
    <r>
      <t xml:space="preserve">          par province ou préfecture)</t>
    </r>
    <r>
      <rPr>
        <sz val="10"/>
        <rFont val="Times New Roman"/>
        <family val="1"/>
      </rPr>
      <t xml:space="preserve"> (suite) (1) </t>
    </r>
  </si>
  <si>
    <r>
      <t xml:space="preserve">       حسب الإقليم (أوالعمالة) </t>
    </r>
    <r>
      <rPr>
        <sz val="11"/>
        <rFont val="Times New Roman"/>
        <family val="1"/>
      </rPr>
      <t>(تابع)</t>
    </r>
    <r>
      <rPr>
        <sz val="10"/>
        <rFont val="Times New Roman"/>
        <family val="1"/>
      </rPr>
      <t xml:space="preserve"> </t>
    </r>
    <r>
      <rPr>
        <sz val="11"/>
        <rFont val="Times New Roman"/>
        <family val="1"/>
      </rPr>
      <t>(1)</t>
    </r>
  </si>
  <si>
    <t xml:space="preserve">  (1) - Il englobe le réseau des établissement de soins de santé primaires, le réseau</t>
  </si>
  <si>
    <t>(1) - يشمل شبكة مؤسسات الرعاية الصحية الأولية، الشبكة الاستشفائية،</t>
  </si>
  <si>
    <t xml:space="preserve">         Hôspitalier, le réseau intégré des soins d'urgence médicale et le réseau</t>
  </si>
  <si>
    <t xml:space="preserve">        الشبكة المندمجة للعلاجات الطبية الاستعجالية، شبكة المؤسسات</t>
  </si>
  <si>
    <t xml:space="preserve">          des établissements médico-sociaux publics.</t>
  </si>
  <si>
    <t xml:space="preserve">        الطبية الاجتماعية العمومية.</t>
  </si>
  <si>
    <t xml:space="preserve">12 - 7 Médecins du Ministère de la Santé exerçant </t>
  </si>
  <si>
    <r>
      <t xml:space="preserve"> 12 - 7</t>
    </r>
    <r>
      <rPr>
        <b/>
        <sz val="16"/>
        <rFont val="Times New Roman"/>
        <family val="1"/>
      </rPr>
      <t xml:space="preserve"> أطباء وزارة الصحة المزاولون ب  </t>
    </r>
  </si>
  <si>
    <r>
      <t xml:space="preserve">    dans le RESSP par province ou (préfecture)</t>
    </r>
    <r>
      <rPr>
        <sz val="10"/>
        <rFont val="Times New Roman"/>
        <family val="1"/>
      </rPr>
      <t xml:space="preserve">  (1) </t>
    </r>
  </si>
  <si>
    <r>
      <t xml:space="preserve">  ش.م.ر.ص.أ حسب الإقليم (أوالعمالة) </t>
    </r>
    <r>
      <rPr>
        <sz val="10"/>
        <rFont val="Times New Roman"/>
        <family val="1"/>
      </rPr>
      <t xml:space="preserve"> </t>
    </r>
    <r>
      <rPr>
        <sz val="11"/>
        <rFont val="Times New Roman"/>
        <family val="1"/>
      </rPr>
      <t>(1)</t>
    </r>
  </si>
  <si>
    <r>
      <t xml:space="preserve">     dans le RESSP par province ou (préfecture)</t>
    </r>
    <r>
      <rPr>
        <sz val="10"/>
        <rFont val="Times New Roman"/>
        <family val="1"/>
      </rPr>
      <t xml:space="preserve"> (suite) (1)</t>
    </r>
  </si>
  <si>
    <r>
      <t xml:space="preserve">  ش.م.ر.ص.أ حسب الإقليم (أوالعمالة) </t>
    </r>
    <r>
      <rPr>
        <sz val="11"/>
        <rFont val="Times New Roman"/>
        <family val="1"/>
      </rPr>
      <t>(تابع)</t>
    </r>
    <r>
      <rPr>
        <sz val="10"/>
        <rFont val="Times New Roman"/>
        <family val="1"/>
      </rPr>
      <t xml:space="preserve"> (1)</t>
    </r>
  </si>
  <si>
    <t xml:space="preserve">(1): les médecins exerçant dans  les structures d’appuis </t>
  </si>
  <si>
    <t xml:space="preserve">(1): لا يشمل الأطباء المزاولون بالمؤسسات </t>
  </si>
  <si>
    <t xml:space="preserve">    du RESSP ne sont pas inclus</t>
  </si>
  <si>
    <t>الداعمة ل ش.م.ر.ص.أ</t>
  </si>
  <si>
    <t>ش.م.ر.ص.أ: شبكة مؤسسات الرعاية الصحية الأولية</t>
  </si>
  <si>
    <t xml:space="preserve">          (ou préfecture) : Public</t>
  </si>
  <si>
    <r>
      <t xml:space="preserve">           (أوالعمالة) : عمومي </t>
    </r>
    <r>
      <rPr>
        <sz val="11"/>
        <rFont val="Times New Roman"/>
        <family val="1"/>
      </rPr>
      <t xml:space="preserve">    </t>
    </r>
  </si>
  <si>
    <t>جراحي الأسنان</t>
  </si>
  <si>
    <t>Chirurgiens dentistes</t>
  </si>
  <si>
    <r>
      <t xml:space="preserve">            (ou préfecture) : Public </t>
    </r>
    <r>
      <rPr>
        <sz val="11"/>
        <rFont val="Times New Roman"/>
        <family val="1"/>
      </rPr>
      <t xml:space="preserve"> (suite)</t>
    </r>
  </si>
  <si>
    <r>
      <t xml:space="preserve">           (أوالعمالة) : عمومي </t>
    </r>
    <r>
      <rPr>
        <sz val="11"/>
        <rFont val="Times New Roman"/>
        <family val="1"/>
      </rPr>
      <t xml:space="preserve">(تابع)      </t>
    </r>
  </si>
  <si>
    <t xml:space="preserve">      par province (ou préfecture) : Privé  </t>
  </si>
  <si>
    <t xml:space="preserve">         حسب الإقليم (أوالعمالة) : خاص</t>
  </si>
  <si>
    <t>عيادة جراحة الأسنان</t>
  </si>
  <si>
    <t>Cabinet de chirurgie dentaire</t>
  </si>
  <si>
    <r>
      <t xml:space="preserve">      par province (ou préfecture) : Privé  </t>
    </r>
    <r>
      <rPr>
        <sz val="14"/>
        <rFont val="Times New Roman"/>
        <family val="1"/>
      </rPr>
      <t>(suite)</t>
    </r>
  </si>
  <si>
    <r>
      <t xml:space="preserve">         حسب الإقليم (أوالعمالة) : خاص </t>
    </r>
    <r>
      <rPr>
        <sz val="16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 </t>
    </r>
  </si>
  <si>
    <t xml:space="preserve">         province (ou préfecture) : public </t>
  </si>
  <si>
    <r>
      <t xml:space="preserve">          الإقليم (أوالعمالة) : عمومي</t>
    </r>
    <r>
      <rPr>
        <sz val="11"/>
        <rFont val="Times New Roman"/>
        <family val="1"/>
      </rPr>
      <t xml:space="preserve"> </t>
    </r>
    <r>
      <rPr>
        <sz val="11"/>
        <rFont val="Times New Roman"/>
        <family val="1"/>
      </rPr>
      <t xml:space="preserve">  </t>
    </r>
  </si>
  <si>
    <t>Infirmier polyvalent</t>
  </si>
  <si>
    <t>Sage femme</t>
  </si>
  <si>
    <t>Autre</t>
  </si>
  <si>
    <t>Total Paramédical</t>
  </si>
  <si>
    <r>
      <t xml:space="preserve">           province (ou préfecture) : public </t>
    </r>
    <r>
      <rPr>
        <sz val="9"/>
        <rFont val="Times New Roman"/>
        <family val="1"/>
      </rPr>
      <t xml:space="preserve">(suite) </t>
    </r>
  </si>
  <si>
    <r>
      <t xml:space="preserve">          الإقليم (أوالعمالة) : عمومي </t>
    </r>
    <r>
      <rPr>
        <sz val="11"/>
        <rFont val="Times New Roman"/>
        <family val="1"/>
      </rPr>
      <t xml:space="preserve"> (تابع)</t>
    </r>
  </si>
  <si>
    <r>
      <t xml:space="preserve">          par province (ou préfecture) : public </t>
    </r>
    <r>
      <rPr>
        <sz val="13"/>
        <rFont val="Times New Roman"/>
        <family val="1"/>
      </rPr>
      <t xml:space="preserve"> </t>
    </r>
  </si>
  <si>
    <r>
      <t xml:space="preserve">         حسب الإقليم (أوالعمالة) : عمومي </t>
    </r>
    <r>
      <rPr>
        <sz val="13"/>
        <rFont val="Times New Roman"/>
        <family val="1"/>
      </rPr>
      <t xml:space="preserve"> </t>
    </r>
  </si>
  <si>
    <t>Total général</t>
  </si>
  <si>
    <r>
      <t xml:space="preserve">          par province (ou préfecture) : public </t>
    </r>
    <r>
      <rPr>
        <sz val="13"/>
        <rFont val="Times New Roman"/>
        <family val="1"/>
      </rPr>
      <t xml:space="preserve">(suite) </t>
    </r>
  </si>
  <si>
    <r>
      <t xml:space="preserve">         حسب الإقليم (أوالعمالة) : عمومي </t>
    </r>
    <r>
      <rPr>
        <sz val="13"/>
        <rFont val="Times New Roman"/>
        <family val="1"/>
      </rPr>
      <t xml:space="preserve"> (تابع)</t>
    </r>
  </si>
  <si>
    <t xml:space="preserve">            dans les formations de soins de santé </t>
  </si>
  <si>
    <t xml:space="preserve">            مؤسسات العلاجات الصحية الأساسية</t>
  </si>
  <si>
    <t xml:space="preserve">الـفحـوصات الطـبــيـة                </t>
  </si>
  <si>
    <t xml:space="preserve">               Consultations médicales</t>
  </si>
  <si>
    <t>حضري</t>
  </si>
  <si>
    <t>قروي</t>
  </si>
  <si>
    <t>Urbain</t>
  </si>
  <si>
    <t>Rural</t>
  </si>
  <si>
    <t xml:space="preserve">            dans les formations de soins de santé</t>
  </si>
  <si>
    <t xml:space="preserve">           مؤسسات العلاجات الصحية الأساسية</t>
  </si>
  <si>
    <t xml:space="preserve">   Aousserd </t>
  </si>
  <si>
    <t xml:space="preserve">13-12 الفحوصات الصحية قبل الولادة حسب المكان </t>
  </si>
  <si>
    <t xml:space="preserve">           و حسب الإقليم (أوالعمالة) </t>
  </si>
  <si>
    <t>الفحوصات الصحية قبل الولادة</t>
  </si>
  <si>
    <t xml:space="preserve">consultations prénatales </t>
  </si>
  <si>
    <t xml:space="preserve">            sanitaires publiques selon la province </t>
  </si>
  <si>
    <r>
      <t xml:space="preserve">            (ou préfecture)</t>
    </r>
    <r>
      <rPr>
        <sz val="9"/>
        <rFont val="Times New Roman"/>
        <family val="1"/>
      </rPr>
      <t xml:space="preserve"> (1)</t>
    </r>
  </si>
  <si>
    <t xml:space="preserve">أمهات </t>
  </si>
  <si>
    <t xml:space="preserve">المواليد </t>
  </si>
  <si>
    <t xml:space="preserve">     الــــــــــــــــولا د ا ت</t>
  </si>
  <si>
    <t xml:space="preserve">متوفيات </t>
  </si>
  <si>
    <t>موتى</t>
  </si>
  <si>
    <t>أحياء</t>
  </si>
  <si>
    <t xml:space="preserve">بالعملية </t>
  </si>
  <si>
    <t>Mères</t>
  </si>
  <si>
    <t>Nés</t>
  </si>
  <si>
    <t>القيصرية</t>
  </si>
  <si>
    <t xml:space="preserve"> décédées</t>
  </si>
  <si>
    <t>Mort-nés</t>
  </si>
  <si>
    <t>vivants</t>
  </si>
  <si>
    <t>Césarienne</t>
  </si>
  <si>
    <r>
      <t xml:space="preserve">            العمومية  حسب الإقليم (أوالعمالة)</t>
    </r>
    <r>
      <rPr>
        <sz val="11"/>
        <rFont val="Times New Roman"/>
        <family val="1"/>
      </rPr>
      <t xml:space="preserve"> (تابع) (1)</t>
    </r>
  </si>
  <si>
    <r>
      <t xml:space="preserve">            (ou préfecture)</t>
    </r>
    <r>
      <rPr>
        <sz val="9"/>
        <rFont val="Times New Roman"/>
        <family val="1"/>
      </rPr>
      <t xml:space="preserve"> (suite ) (1)</t>
    </r>
  </si>
  <si>
    <t>nés</t>
  </si>
  <si>
    <t>(1) Englobe les accouchements au sein des formations de soins de santé</t>
  </si>
  <si>
    <t xml:space="preserve">(1)  تشمل الولادات المسجلة بمؤسسات العلاجات الصحة الأساسية. </t>
  </si>
  <si>
    <t xml:space="preserve">     de base et des maternités d'hôpitaux.</t>
  </si>
  <si>
    <t xml:space="preserve">       ودور الولادة بالمستشفيات. </t>
  </si>
  <si>
    <t xml:space="preserve">            de la planification familiale par province</t>
  </si>
  <si>
    <t xml:space="preserve">            التخطيط العائلي  حسب الإقليم </t>
  </si>
  <si>
    <r>
      <t xml:space="preserve">            (ou préfecture) : Nouvelles acceptantes </t>
    </r>
    <r>
      <rPr>
        <sz val="9"/>
        <rFont val="Times New Roman"/>
        <family val="1"/>
      </rPr>
      <t>(1)</t>
    </r>
  </si>
  <si>
    <r>
      <t xml:space="preserve">            (أوالعمالة) : المتلقيات الجديدات </t>
    </r>
    <r>
      <rPr>
        <sz val="9"/>
        <rFont val="Times New Roman"/>
        <family val="1"/>
      </rPr>
      <t>(1</t>
    </r>
    <r>
      <rPr>
        <b/>
        <sz val="9"/>
        <rFont val="Times New Roman"/>
        <family val="1"/>
      </rPr>
      <t>)</t>
    </r>
  </si>
  <si>
    <t>الحقن</t>
  </si>
  <si>
    <t>اللولب</t>
  </si>
  <si>
    <t xml:space="preserve">العازل </t>
  </si>
  <si>
    <t>الأقراص</t>
  </si>
  <si>
    <t>الطبي</t>
  </si>
  <si>
    <t>Injections</t>
  </si>
  <si>
    <t xml:space="preserve">     DIU</t>
  </si>
  <si>
    <t xml:space="preserve">  Condom</t>
  </si>
  <si>
    <t xml:space="preserve">    Pilules</t>
  </si>
  <si>
    <t>Mdiq-Fnideq</t>
  </si>
  <si>
    <t>Ouezzane</t>
  </si>
  <si>
    <t>Tanger Assilah</t>
  </si>
  <si>
    <t>Fès</t>
  </si>
  <si>
    <t>Sefrou</t>
  </si>
  <si>
    <t>Taounate</t>
  </si>
  <si>
    <t>Taza</t>
  </si>
  <si>
    <r>
      <t xml:space="preserve">            (ou préfecture) : Nouvelles acceptantes </t>
    </r>
    <r>
      <rPr>
        <sz val="9"/>
        <rFont val="Times New Roman"/>
        <family val="1"/>
      </rPr>
      <t>(suite)(1)</t>
    </r>
  </si>
  <si>
    <r>
      <t xml:space="preserve">            (أوالعمالة) : المتلقيات الجديدات </t>
    </r>
    <r>
      <rPr>
        <sz val="10"/>
        <rFont val="Times New Roman"/>
        <family val="1"/>
      </rPr>
      <t>(تابع)</t>
    </r>
    <r>
      <rPr>
        <b/>
        <sz val="9"/>
        <rFont val="Times New Roman"/>
        <family val="1"/>
      </rPr>
      <t xml:space="preserve"> </t>
    </r>
    <r>
      <rPr>
        <sz val="10"/>
        <rFont val="Times New Roman"/>
        <family val="1"/>
      </rPr>
      <t>(1</t>
    </r>
    <r>
      <rPr>
        <b/>
        <sz val="10"/>
        <rFont val="Times New Roman"/>
        <family val="1"/>
      </rPr>
      <t>)</t>
    </r>
  </si>
  <si>
    <t>(1) Il s'agit des activités du programme national de la planification familiale.</t>
  </si>
  <si>
    <t>(1)  يتعلق الأمر بأنشطة البرنامج الوطني للتخطيط العائلي.</t>
  </si>
  <si>
    <t xml:space="preserve">           التخطيط العائلي  حسب الإقليم </t>
  </si>
  <si>
    <r>
      <t xml:space="preserve">                   </t>
    </r>
    <r>
      <rPr>
        <b/>
        <sz val="14"/>
        <rFont val="Times New Roman"/>
        <family val="1"/>
      </rPr>
      <t xml:space="preserve"> (ou préfecture) : Anciennes acceptantes</t>
    </r>
    <r>
      <rPr>
        <sz val="10"/>
        <rFont val="Times New Roman"/>
        <family val="1"/>
      </rPr>
      <t xml:space="preserve"> (1)  </t>
    </r>
  </si>
  <si>
    <r>
      <t xml:space="preserve">               </t>
    </r>
    <r>
      <rPr>
        <b/>
        <sz val="16"/>
        <rFont val="Times New Roman"/>
        <family val="1"/>
      </rPr>
      <t xml:space="preserve">   (أوالعمالة) : المتلقيات القديمات</t>
    </r>
    <r>
      <rPr>
        <sz val="10"/>
        <rFont val="Times New Roman"/>
        <family val="1"/>
      </rPr>
      <t xml:space="preserve"> (1)                </t>
    </r>
  </si>
  <si>
    <t>االطبي</t>
  </si>
  <si>
    <r>
      <t xml:space="preserve">            (ou préfecture) : Anciennes acceptantes</t>
    </r>
    <r>
      <rPr>
        <sz val="9"/>
        <rFont val="Times New Roman"/>
        <family val="1"/>
      </rPr>
      <t>(suite )(1)</t>
    </r>
  </si>
  <si>
    <r>
      <t xml:space="preserve">            (أوالعمالة) : المتلقيات القديمات </t>
    </r>
    <r>
      <rPr>
        <sz val="11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</t>
    </r>
    <r>
      <rPr>
        <sz val="11"/>
        <rFont val="Times New Roman"/>
        <family val="1"/>
      </rPr>
      <t xml:space="preserve">(1) </t>
    </r>
    <r>
      <rPr>
        <b/>
        <sz val="9"/>
        <rFont val="Times New Roman"/>
        <family val="1"/>
      </rPr>
      <t xml:space="preserve"> </t>
    </r>
  </si>
  <si>
    <t xml:space="preserve">            de procréation (15-49 ans) selon la cause </t>
  </si>
  <si>
    <t xml:space="preserve">            الإنجاب (15-49 سنة)  حسب  السبب </t>
  </si>
  <si>
    <t xml:space="preserve">              </t>
  </si>
  <si>
    <t xml:space="preserve">  المواليد </t>
  </si>
  <si>
    <t xml:space="preserve"> المواليد </t>
  </si>
  <si>
    <r>
      <t xml:space="preserve">          </t>
    </r>
    <r>
      <rPr>
        <b/>
        <sz val="14"/>
        <rFont val="Times New Roman"/>
        <family val="1"/>
      </rPr>
      <t xml:space="preserve">    publics</t>
    </r>
    <r>
      <rPr>
        <b/>
        <sz val="12"/>
        <rFont val="Times New Roman"/>
        <family val="1"/>
      </rPr>
      <t xml:space="preserve"> </t>
    </r>
    <r>
      <rPr>
        <b/>
        <sz val="14"/>
        <rFont val="Times New Roman"/>
        <family val="1"/>
      </rPr>
      <t>par province (ou préfecture)</t>
    </r>
  </si>
  <si>
    <t xml:space="preserve">             العمومية حسب الإقليم (أوالعمالة) </t>
  </si>
  <si>
    <t xml:space="preserve">الكيمياء </t>
  </si>
  <si>
    <t>علم أصناف</t>
  </si>
  <si>
    <t xml:space="preserve">علم تحصين </t>
  </si>
  <si>
    <t xml:space="preserve">علم  </t>
  </si>
  <si>
    <t xml:space="preserve">علم </t>
  </si>
  <si>
    <t>Nombre de cas traités</t>
  </si>
  <si>
    <t>والبيولوجيا</t>
  </si>
  <si>
    <t>الدموي</t>
  </si>
  <si>
    <t>المصول</t>
  </si>
  <si>
    <t xml:space="preserve">الطفيليات </t>
  </si>
  <si>
    <t>البكترلوجيا</t>
  </si>
  <si>
    <t>عدد الحالات  المعالجة</t>
  </si>
  <si>
    <t xml:space="preserve">    Chimie et</t>
  </si>
  <si>
    <t>Hématologie</t>
  </si>
  <si>
    <t xml:space="preserve"> Immuno-</t>
  </si>
  <si>
    <t xml:space="preserve"> Para-</t>
  </si>
  <si>
    <t xml:space="preserve"> Bacté-</t>
  </si>
  <si>
    <t xml:space="preserve">    biologie </t>
  </si>
  <si>
    <t>et</t>
  </si>
  <si>
    <t>sérologie</t>
  </si>
  <si>
    <t>sitologie</t>
  </si>
  <si>
    <t>riologie</t>
  </si>
  <si>
    <t xml:space="preserve"> (Biochimie)</t>
  </si>
  <si>
    <t>transfusion</t>
  </si>
  <si>
    <r>
      <t xml:space="preserve">          </t>
    </r>
    <r>
      <rPr>
        <b/>
        <sz val="14"/>
        <rFont val="Times New Roman"/>
        <family val="1"/>
      </rPr>
      <t xml:space="preserve">       publics</t>
    </r>
    <r>
      <rPr>
        <b/>
        <sz val="12"/>
        <rFont val="Times New Roman"/>
        <family val="1"/>
      </rPr>
      <t xml:space="preserve"> </t>
    </r>
    <r>
      <rPr>
        <b/>
        <sz val="14"/>
        <rFont val="Times New Roman"/>
        <family val="1"/>
      </rPr>
      <t>par province (ou préfecture)</t>
    </r>
    <r>
      <rPr>
        <sz val="10"/>
        <rFont val="Times New Roman"/>
        <family val="1"/>
      </rPr>
      <t>(suite)</t>
    </r>
  </si>
  <si>
    <t xml:space="preserve">                      Chimie et</t>
  </si>
  <si>
    <t xml:space="preserve">                    Hématologie</t>
  </si>
  <si>
    <t xml:space="preserve">        Immuno-</t>
  </si>
  <si>
    <t xml:space="preserve">    sérologie</t>
  </si>
  <si>
    <t xml:space="preserve">                     (Biochimie)</t>
  </si>
  <si>
    <t xml:space="preserve">                    transfusion</t>
  </si>
  <si>
    <t xml:space="preserve">(1)لا يشمل المراكز الاستشفائية الجامعية </t>
  </si>
  <si>
    <t>RESSP: réseau des établissement de soins de santé primaires</t>
  </si>
  <si>
    <t>الفصل الثاني عشر</t>
  </si>
  <si>
    <t xml:space="preserve">الصـحة  </t>
  </si>
  <si>
    <t xml:space="preserve">CHAPITRE XII </t>
  </si>
  <si>
    <t xml:space="preserve">SANTE </t>
  </si>
  <si>
    <t>ممرض متعدد المهام</t>
  </si>
  <si>
    <t>مولدة نساء</t>
  </si>
  <si>
    <t>آخر</t>
  </si>
  <si>
    <t>المصحات الخاصة</t>
  </si>
  <si>
    <r>
      <t>12 - 8</t>
    </r>
    <r>
      <rPr>
        <b/>
        <sz val="16"/>
        <rFont val="Times New Roman"/>
        <family val="1"/>
      </rPr>
      <t xml:space="preserve">  أطباء القطاع الخاص حسب الإقليم</t>
    </r>
  </si>
  <si>
    <r>
      <t xml:space="preserve">           (أوالعمالة) : خاص </t>
    </r>
    <r>
      <rPr>
        <sz val="11"/>
        <rFont val="Times New Roman"/>
        <family val="1"/>
      </rPr>
      <t xml:space="preserve">(تابع)      </t>
    </r>
  </si>
  <si>
    <t>12 - 8 Médecins privés par province</t>
  </si>
  <si>
    <r>
      <t xml:space="preserve">            (ou préfecture) : Privé </t>
    </r>
    <r>
      <rPr>
        <sz val="11"/>
        <rFont val="Times New Roman"/>
        <family val="1"/>
      </rPr>
      <t xml:space="preserve"> (suite)</t>
    </r>
  </si>
  <si>
    <t xml:space="preserve">          (ou préfecture) : Privé</t>
  </si>
  <si>
    <t>الصيدليات</t>
  </si>
  <si>
    <t>Officines de pharmacie</t>
  </si>
  <si>
    <t>حسب الإقليم (أوالعمالة) : خاص</t>
  </si>
  <si>
    <t xml:space="preserve"> مختبرات التحاليل الطبية </t>
  </si>
  <si>
    <t>Laboratoires d'analyses</t>
  </si>
  <si>
    <t>حسب الإقليم (أوالعمالة) : خاص (تابع)</t>
  </si>
  <si>
    <t xml:space="preserve">      par province (ou préfecture) : Privé  (suite)</t>
  </si>
  <si>
    <t xml:space="preserve">        </t>
  </si>
  <si>
    <r>
      <t xml:space="preserve">       (ou préfecture) : Privé  </t>
    </r>
    <r>
      <rPr>
        <sz val="14"/>
        <rFont val="Times New Roman"/>
        <family val="1"/>
      </rPr>
      <t>(suite)</t>
    </r>
  </si>
  <si>
    <t>Cliniques privées</t>
  </si>
  <si>
    <r>
      <t>12 - 9</t>
    </r>
    <r>
      <rPr>
        <b/>
        <sz val="16"/>
        <rFont val="Times New Roman"/>
        <family val="1"/>
      </rPr>
      <t xml:space="preserve">  جراحي الأسنان حسب الإقليم</t>
    </r>
  </si>
  <si>
    <t>12 - 9 Chirurgiens dentistes par province</t>
  </si>
  <si>
    <r>
      <t>12 - 10</t>
    </r>
    <r>
      <rPr>
        <b/>
        <sz val="16"/>
        <rFont val="Times New Roman"/>
        <family val="1"/>
      </rPr>
      <t xml:space="preserve"> المصحات الخاصة</t>
    </r>
  </si>
  <si>
    <r>
      <t>12 - 11</t>
    </r>
    <r>
      <rPr>
        <b/>
        <sz val="16"/>
        <rFont val="Times New Roman"/>
        <family val="1"/>
      </rPr>
      <t xml:space="preserve"> عيادة جراحة الأسنان</t>
    </r>
  </si>
  <si>
    <t xml:space="preserve">12 - 11  Cabinet de chirurgie dentaire  </t>
  </si>
  <si>
    <r>
      <t>12 - 12</t>
    </r>
    <r>
      <rPr>
        <b/>
        <sz val="16"/>
        <rFont val="Times New Roman"/>
        <family val="1"/>
      </rPr>
      <t xml:space="preserve"> الصيدليات حسب الإقليم (أوالعمالة) : خاص </t>
    </r>
  </si>
  <si>
    <t>12 - 12  Officines de pharmacie</t>
  </si>
  <si>
    <r>
      <t>12 - 12</t>
    </r>
    <r>
      <rPr>
        <b/>
        <sz val="16"/>
        <rFont val="Times New Roman"/>
        <family val="1"/>
      </rPr>
      <t xml:space="preserve"> الصيدليات حسب الإقليم (أوالعمالة) : خاص (تابع) </t>
    </r>
  </si>
  <si>
    <t xml:space="preserve">12 - 13 Laboratoires d'analyses </t>
  </si>
  <si>
    <r>
      <t>12 - 13</t>
    </r>
    <r>
      <rPr>
        <b/>
        <sz val="16"/>
        <rFont val="Times New Roman"/>
        <family val="1"/>
      </rPr>
      <t xml:space="preserve">  مختبرات التحاليل الطبية  </t>
    </r>
  </si>
  <si>
    <r>
      <t>12 -13</t>
    </r>
    <r>
      <rPr>
        <b/>
        <sz val="16"/>
        <rFont val="Times New Roman"/>
        <family val="1"/>
      </rPr>
      <t xml:space="preserve"> مختبرات التحاليل الطبية  </t>
    </r>
  </si>
  <si>
    <r>
      <t>12 - 14</t>
    </r>
    <r>
      <rPr>
        <b/>
        <sz val="16"/>
        <rFont val="Times New Roman"/>
        <family val="1"/>
      </rPr>
      <t xml:space="preserve"> الجهازالشبه طبي حسب </t>
    </r>
  </si>
  <si>
    <t>12 - 14 Personnel paramédical par</t>
  </si>
  <si>
    <t xml:space="preserve">12 -15 الجهازالشبه طبي المزاول ب ش.م.ر.ص.أ  </t>
  </si>
  <si>
    <t xml:space="preserve">12 - 15 Personnel paramédical  exerçant dans le RESSP </t>
  </si>
  <si>
    <r>
      <t xml:space="preserve">12 - 16  </t>
    </r>
    <r>
      <rPr>
        <b/>
        <sz val="16"/>
        <rFont val="Times New Roman"/>
        <family val="1"/>
      </rPr>
      <t xml:space="preserve">الفحوصات العلاجية المقدمة من طرف </t>
    </r>
  </si>
  <si>
    <t xml:space="preserve">12 - 16 Consultations curatives  réalisées </t>
  </si>
  <si>
    <r>
      <t xml:space="preserve">12 - 18 </t>
    </r>
    <r>
      <rPr>
        <b/>
        <sz val="16"/>
        <rFont val="Times New Roman"/>
        <family val="1"/>
      </rPr>
      <t xml:space="preserve">الولادات بالمؤسسات الصحية </t>
    </r>
    <r>
      <rPr>
        <b/>
        <sz val="14"/>
        <rFont val="Times New Roman"/>
        <family val="1"/>
      </rPr>
      <t xml:space="preserve"> </t>
    </r>
  </si>
  <si>
    <t xml:space="preserve">12 - 18 Accouchements au sein des formations </t>
  </si>
  <si>
    <r>
      <t xml:space="preserve">12 - 18 </t>
    </r>
    <r>
      <rPr>
        <b/>
        <sz val="16"/>
        <rFont val="Times New Roman"/>
        <family val="1"/>
      </rPr>
      <t>الولادات بالمؤسسات الصحية</t>
    </r>
    <r>
      <rPr>
        <b/>
        <sz val="14"/>
        <rFont val="Times New Roman"/>
        <family val="1"/>
      </rPr>
      <t xml:space="preserve">  </t>
    </r>
  </si>
  <si>
    <t xml:space="preserve">12 - 19 عدد النساء المستفيدات من خدمات </t>
  </si>
  <si>
    <t>12 - 19 Nombre de femmes bénéficiaires des prestations</t>
  </si>
  <si>
    <r>
      <t xml:space="preserve">12 - 20 </t>
    </r>
    <r>
      <rPr>
        <b/>
        <sz val="16"/>
        <rFont val="Times New Roman"/>
        <family val="1"/>
      </rPr>
      <t xml:space="preserve">عدد النساء المستفيدات من خدمات </t>
    </r>
  </si>
  <si>
    <t>12 - 20 Nombre de femmes bénéficiaires des prestations</t>
  </si>
  <si>
    <r>
      <t>12 - 21 عدد الأ</t>
    </r>
    <r>
      <rPr>
        <b/>
        <sz val="16"/>
        <rFont val="Times New Roman"/>
        <family val="1"/>
      </rPr>
      <t>طفال المستفيدون من  البرنامج</t>
    </r>
  </si>
  <si>
    <t xml:space="preserve">12 - 21 Nombre d'enfants bénéficiaires des prestations </t>
  </si>
  <si>
    <t xml:space="preserve">12 -21 Nombre d'enfants bénéficiaires des prestations </t>
  </si>
  <si>
    <r>
      <t xml:space="preserve">12 - 22 </t>
    </r>
    <r>
      <rPr>
        <b/>
        <sz val="16"/>
        <rFont val="Times New Roman"/>
        <family val="1"/>
      </rPr>
      <t>الأطفال المستفيدون من البرنامج الوطني  لمحاربة</t>
    </r>
    <r>
      <rPr>
        <b/>
        <sz val="14"/>
        <rFont val="Times New Roman"/>
        <family val="1"/>
      </rPr>
      <t xml:space="preserve"> </t>
    </r>
  </si>
  <si>
    <t xml:space="preserve">12 - 22 Enfants bénéficiaires du PNLMD  </t>
  </si>
  <si>
    <t xml:space="preserve">12 - 23 حركات المرضى داخل المستشفيات  </t>
  </si>
  <si>
    <t xml:space="preserve">12 - 23 Mouvements des malades dans   </t>
  </si>
  <si>
    <r>
      <t xml:space="preserve">12 - 23 </t>
    </r>
    <r>
      <rPr>
        <b/>
        <sz val="16"/>
        <rFont val="Times New Roman"/>
        <family val="1"/>
      </rPr>
      <t>حركات المرضى داخل  المستشفيات</t>
    </r>
    <r>
      <rPr>
        <b/>
        <sz val="14"/>
        <rFont val="Times New Roman"/>
        <family val="1"/>
      </rPr>
      <t xml:space="preserve">  </t>
    </r>
  </si>
  <si>
    <r>
      <t xml:space="preserve">12 - 24 </t>
    </r>
    <r>
      <rPr>
        <b/>
        <sz val="16"/>
        <rFont val="Times New Roman"/>
        <family val="1"/>
      </rPr>
      <t>إحصائيات الإيواء بالمستشفيات</t>
    </r>
  </si>
  <si>
    <t xml:space="preserve">12 - 24 Statistiques d'occupation des lits </t>
  </si>
  <si>
    <r>
      <t xml:space="preserve">12 - 24 </t>
    </r>
    <r>
      <rPr>
        <b/>
        <sz val="16"/>
        <rFont val="Times New Roman"/>
        <family val="1"/>
      </rPr>
      <t>إحصائيات الإيواء بالمستشفيات</t>
    </r>
    <r>
      <rPr>
        <b/>
        <sz val="14"/>
        <rFont val="Times New Roman"/>
        <family val="1"/>
      </rPr>
      <t xml:space="preserve"> </t>
    </r>
  </si>
  <si>
    <r>
      <t xml:space="preserve">12 - 25 </t>
    </r>
    <r>
      <rPr>
        <b/>
        <sz val="16"/>
        <rFont val="Times New Roman"/>
        <family val="1"/>
      </rPr>
      <t>الفحوصات الطبية المقدمة من طرف</t>
    </r>
    <r>
      <rPr>
        <b/>
        <sz val="14"/>
        <rFont val="Times New Roman"/>
        <family val="1"/>
      </rPr>
      <t xml:space="preserve"> </t>
    </r>
  </si>
  <si>
    <r>
      <t xml:space="preserve">12 - 25 </t>
    </r>
    <r>
      <rPr>
        <b/>
        <sz val="16"/>
        <rFont val="Times New Roman"/>
        <family val="1"/>
      </rPr>
      <t xml:space="preserve">الفحوصات الطبية المقدمة من طرف </t>
    </r>
  </si>
  <si>
    <r>
      <t xml:space="preserve"> 12 - 26 أ</t>
    </r>
    <r>
      <rPr>
        <b/>
        <sz val="16"/>
        <rFont val="Times New Roman"/>
        <family val="1"/>
      </rPr>
      <t xml:space="preserve">نشطة مختبرات المستشفيات </t>
    </r>
  </si>
  <si>
    <t>12 - 26 Activités des laboratoires des hôpitaux</t>
  </si>
  <si>
    <r>
      <t xml:space="preserve">  12 - 27  </t>
    </r>
    <r>
      <rPr>
        <b/>
        <sz val="16"/>
        <rFont val="Times New Roman"/>
        <family val="1"/>
      </rPr>
      <t xml:space="preserve">الأمراض المراقبة بالمؤسسات </t>
    </r>
  </si>
  <si>
    <t xml:space="preserve">12 - 27 Maladies sous surveillance dans  </t>
  </si>
  <si>
    <t xml:space="preserve">  12 - 27  الأمراض المراقبة بالمؤسسات </t>
  </si>
  <si>
    <r>
      <t xml:space="preserve">12 - 28 </t>
    </r>
    <r>
      <rPr>
        <b/>
        <sz val="16"/>
        <rFont val="Times New Roman"/>
        <family val="1"/>
      </rPr>
      <t>تطور عدد  الحالات المصرح بها</t>
    </r>
  </si>
  <si>
    <t xml:space="preserve"> 12 - 28  Evolution du nombre de cas signalés </t>
  </si>
  <si>
    <r>
      <t xml:space="preserve"> 12 -  29 </t>
    </r>
    <r>
      <rPr>
        <b/>
        <sz val="16"/>
        <rFont val="Times New Roman"/>
        <family val="1"/>
      </rPr>
      <t>الوفيات  حسب السبب</t>
    </r>
  </si>
  <si>
    <t xml:space="preserve">12 - 29 Décès  selon la cause </t>
  </si>
  <si>
    <r>
      <t xml:space="preserve"> 12 -  30 </t>
    </r>
    <r>
      <rPr>
        <b/>
        <sz val="16"/>
        <rFont val="Times New Roman"/>
        <family val="1"/>
      </rPr>
      <t xml:space="preserve">وفيات الأطفال دون السنة الأولى من العمر  </t>
    </r>
  </si>
  <si>
    <t xml:space="preserve">12 -30 Décès des enfants de moins d'un an  </t>
  </si>
  <si>
    <r>
      <t xml:space="preserve"> 12 -  31 </t>
    </r>
    <r>
      <rPr>
        <b/>
        <sz val="16"/>
        <rFont val="Times New Roman"/>
        <family val="1"/>
      </rPr>
      <t xml:space="preserve">وفيات الأطفال من 5-19 سنوات   </t>
    </r>
  </si>
  <si>
    <t xml:space="preserve">12 -31 Décès des enfants âgés de 5-19 ans </t>
  </si>
  <si>
    <r>
      <t xml:space="preserve"> 12 -  32 </t>
    </r>
    <r>
      <rPr>
        <b/>
        <sz val="16"/>
        <rFont val="Times New Roman"/>
        <family val="1"/>
      </rPr>
      <t xml:space="preserve">وفيات النساء في سن </t>
    </r>
  </si>
  <si>
    <t xml:space="preserve">12 - 32 Décès des femmes en âge </t>
  </si>
  <si>
    <t>الطب النفسي</t>
  </si>
  <si>
    <t>الطب الإشعاعي</t>
  </si>
  <si>
    <t>العلاج الإشعاعي</t>
  </si>
  <si>
    <t xml:space="preserve">   مولاي رشيد </t>
  </si>
  <si>
    <t>Aïn Chok</t>
  </si>
  <si>
    <t>Aïn Sebaâ-Hay Mohammadi</t>
  </si>
  <si>
    <t>Al Fida-Mers Sultan</t>
  </si>
  <si>
    <t>Ben Msick</t>
  </si>
  <si>
    <t>Benslimane</t>
  </si>
  <si>
    <t>Berrechid</t>
  </si>
  <si>
    <t>Casablanca Anfa</t>
  </si>
  <si>
    <t>El Jadida</t>
  </si>
  <si>
    <t>Hay Hassani</t>
  </si>
  <si>
    <t>Mediouna</t>
  </si>
  <si>
    <t>Mohammedia</t>
  </si>
  <si>
    <t>Moulay Rachid</t>
  </si>
  <si>
    <t>Nouaceur</t>
  </si>
  <si>
    <t>Settat</t>
  </si>
  <si>
    <t>Sidi Bennour</t>
  </si>
  <si>
    <t>Sidi Bernoussi</t>
  </si>
  <si>
    <t xml:space="preserve"> عين السبع الحي المحمدي</t>
  </si>
  <si>
    <t xml:space="preserve"> عين الشق</t>
  </si>
  <si>
    <t xml:space="preserve">  الفداء مرس السلطان</t>
  </si>
  <si>
    <t xml:space="preserve">  بن امسيك</t>
  </si>
  <si>
    <t xml:space="preserve">  بن سليمان</t>
  </si>
  <si>
    <t xml:space="preserve">  برشيد</t>
  </si>
  <si>
    <t xml:space="preserve">  الدار البيضاء أنفا</t>
  </si>
  <si>
    <t xml:space="preserve">  الجديدة</t>
  </si>
  <si>
    <t xml:space="preserve">  الحي الحسني</t>
  </si>
  <si>
    <t>Source :  Ministère de la Santé et de la Protection Sociale.</t>
  </si>
  <si>
    <t xml:space="preserve">   Aïn Chok</t>
  </si>
  <si>
    <t xml:space="preserve">   Aïn Sebaâ-Hay Mohammadi</t>
  </si>
  <si>
    <t xml:space="preserve">   Al Fida-Mers Sultan</t>
  </si>
  <si>
    <t xml:space="preserve">   Ben Msick</t>
  </si>
  <si>
    <t xml:space="preserve">   Mohammedia</t>
  </si>
  <si>
    <t xml:space="preserve">   Moulay Rachid</t>
  </si>
  <si>
    <r>
      <t xml:space="preserve">           (أوالعمالة) :خاص  </t>
    </r>
    <r>
      <rPr>
        <sz val="11"/>
        <rFont val="Times New Roman"/>
        <family val="1"/>
      </rPr>
      <t xml:space="preserve">    </t>
    </r>
  </si>
  <si>
    <t>Médiouna</t>
  </si>
  <si>
    <t>Mohammadia</t>
  </si>
  <si>
    <t>Aîn-Sebaâ - Hay Mohammadi</t>
  </si>
  <si>
    <t>Aîn-Chock</t>
  </si>
  <si>
    <t xml:space="preserve">12 -23 Mouvements des malades dans </t>
  </si>
  <si>
    <t xml:space="preserve">12 - 25 Consultations médicales spécialisées  réalisées </t>
  </si>
  <si>
    <t>السلامة الغذائية</t>
  </si>
  <si>
    <t>Hygiène</t>
  </si>
  <si>
    <t xml:space="preserve"> alimentaire</t>
  </si>
  <si>
    <t>Boulemane</t>
  </si>
  <si>
    <t>El  Hajeb</t>
  </si>
  <si>
    <t>Ifrane</t>
  </si>
  <si>
    <t>Moulay Yacoub</t>
  </si>
  <si>
    <t xml:space="preserve">  Source :  Ministère de la Santé et de la Protection Sociale.</t>
  </si>
  <si>
    <t xml:space="preserve"> المصدر :  وزارة الصحة والحماية الاجتماعية.</t>
  </si>
  <si>
    <t xml:space="preserve">   الفداء - مرس السلطان</t>
  </si>
  <si>
    <r>
      <t xml:space="preserve">            de base par milieu et par province (ou préfecture) </t>
    </r>
    <r>
      <rPr>
        <sz val="10"/>
        <rFont val="Times New Roman"/>
        <family val="1"/>
      </rPr>
      <t>(suite)</t>
    </r>
    <r>
      <rPr>
        <b/>
        <sz val="14"/>
        <rFont val="Times New Roman"/>
        <family val="1"/>
      </rPr>
      <t/>
    </r>
  </si>
  <si>
    <r>
      <t xml:space="preserve">            العمومية  حسب الإقليم (أوالعمالة) </t>
    </r>
    <r>
      <rPr>
        <sz val="9"/>
        <rFont val="Times New Roman"/>
        <family val="1"/>
      </rPr>
      <t>(1)</t>
    </r>
  </si>
  <si>
    <t xml:space="preserve"> المصدر :  وزارة الصحة والحماية الاجتماعية. </t>
  </si>
  <si>
    <r>
      <t>(1)</t>
    </r>
    <r>
      <rPr>
        <sz val="10"/>
        <rFont val="Times New Roman"/>
        <family val="1"/>
      </rPr>
      <t xml:space="preserve"> الأطفال البالغ سنهم 0-5 سنوات</t>
    </r>
  </si>
  <si>
    <t xml:space="preserve"> (1) Enfants âgés de 0-5 ans</t>
  </si>
  <si>
    <t xml:space="preserve">  Certaines maladies infectieuses et parasitaires</t>
  </si>
  <si>
    <t xml:space="preserve">              حسب السبب والجنس  </t>
  </si>
  <si>
    <r>
      <t xml:space="preserve">      </t>
    </r>
    <r>
      <rPr>
        <sz val="16"/>
        <rFont val="Times New Roman"/>
        <family val="1"/>
      </rPr>
      <t xml:space="preserve"> </t>
    </r>
    <r>
      <rPr>
        <b/>
        <sz val="16"/>
        <rFont val="Times New Roman"/>
        <family val="1"/>
      </rPr>
      <t xml:space="preserve"> </t>
    </r>
  </si>
  <si>
    <t xml:space="preserve">Chapitre XII - SANTE </t>
  </si>
  <si>
    <r>
      <t>الفصل XII</t>
    </r>
    <r>
      <rPr>
        <b/>
        <sz val="20"/>
        <color rgb="FF000000"/>
        <rFont val="Times New Roman"/>
        <family val="1"/>
      </rPr>
      <t xml:space="preserve"> - </t>
    </r>
    <r>
      <rPr>
        <b/>
        <sz val="20"/>
        <color theme="1"/>
        <rFont val="Times New Roman"/>
        <family val="1"/>
      </rPr>
      <t xml:space="preserve">الصحة </t>
    </r>
  </si>
  <si>
    <t xml:space="preserve"> 1-  Etablissements de soins de santé primaires selon la province   (ou la préfecture) : public</t>
  </si>
  <si>
    <t>1 - مؤسسات الرعاية الصحية الأولية حسب  الإقليم ( أوالعمالة): عمومي</t>
  </si>
  <si>
    <t xml:space="preserve"> 2- Hôpitaux  selon  la province  (ou la préfecture) : public </t>
  </si>
  <si>
    <t xml:space="preserve"> 2- المستشفيات حسب الإقليم (أوالعمالة): عمومي</t>
  </si>
  <si>
    <t xml:space="preserve"> 3- Lits existants des hôpitaux   publics selon la province   (ou la préfecture)</t>
  </si>
  <si>
    <t>3 - عدد الأسّرة المتوفرة بالمستشفيات   العمومية حسب   الإقليم (أوالعمالة)</t>
  </si>
  <si>
    <t xml:space="preserve"> 4- Répartition des Médecins  selon la spécialité et la région</t>
  </si>
  <si>
    <t>4 - توزيع الأطباء   حسب الاختصاص والجهة</t>
  </si>
  <si>
    <t>5 - عدد الأطباء حسب القطاع  والإقليم (أوالعمالة)</t>
  </si>
  <si>
    <t xml:space="preserve"> 6- Médecins du Ministère de la Santé par province (ou  préfecture)</t>
  </si>
  <si>
    <t xml:space="preserve">6 - أطباء وزارة الصحة  حسب الإقليم (أوالعمالة) </t>
  </si>
  <si>
    <t xml:space="preserve"> 7- Médecins du Ministère de la Santé exerçant dans le RESSP  par province  (ou préfecture) </t>
  </si>
  <si>
    <t>7 - أطباء وزارة الصحة المزاولون ب   ش.م.ر.ص.أ  حسب الإقليم (أوالعمالة)</t>
  </si>
  <si>
    <t xml:space="preserve">12- الفحوصات العلاجية المقدمة من طرف مؤسسات  العلاجات الصحية الأساسية  حسب الإقليم (أوالعمالة) </t>
  </si>
  <si>
    <t xml:space="preserve">     </t>
  </si>
  <si>
    <t xml:space="preserve">      </t>
  </si>
  <si>
    <t xml:space="preserve"> 8 -  أطباء القطاع الخاص حسب الإقليم (أوالعمالة) :خاص </t>
  </si>
  <si>
    <t xml:space="preserve"> 8- Médecins privés par province (ou préfecture) : Privé</t>
  </si>
  <si>
    <t xml:space="preserve"> 9- Chirurgiens dentistes par province (ou préfecture) :  Public</t>
  </si>
  <si>
    <t xml:space="preserve">9 - جراحي الأسنان حسب الإقليم (أوالعمالة):  عمومي  </t>
  </si>
  <si>
    <t>10- Clinique privées par province (ou préfecture) : Privé</t>
  </si>
  <si>
    <t>10- المصحات الخاصة حسب الإقليم (أوالعمالة) : خاص</t>
  </si>
  <si>
    <t>11 - عيادة جراحة الأسنان حسب الإقليم (أوالعمالة) :خاص</t>
  </si>
  <si>
    <t xml:space="preserve"> 11- Cabinet de chirurgie dentaire  par province (ou préfecture) :  Privé  </t>
  </si>
  <si>
    <t>12 -الصيدليات حسب الإقليم (أوالعمالة) : خاص</t>
  </si>
  <si>
    <t>12- Officines de pharmacie par province (ou préfecture) : Privé</t>
  </si>
  <si>
    <t>13-  مختبرات التحاليل الطبية  حسب الإقليم (أوالعمالة) : خاص</t>
  </si>
  <si>
    <t>13- Laboratoires d'analyses par province (ou préfecture) : Privé</t>
  </si>
  <si>
    <t xml:space="preserve">14- Personnel paramédical par province (ou préfecture) : public </t>
  </si>
  <si>
    <t xml:space="preserve">14- الجهازالشبه طبي حسب الإقليم (أوالعمالة) : عمومي   </t>
  </si>
  <si>
    <t xml:space="preserve">15- الجهازالشبه طبي المزاول ب ش.م.ر.ص.أ  حسب الإقليم (أوالعمالة) : عمومي </t>
  </si>
  <si>
    <t xml:space="preserve">16- Consultations curatives  réalisées   dans les formations de  soins de santé de base par province (ou préfecture) </t>
  </si>
  <si>
    <t>17- Consultations prénatales par milieu et par province (ou préfecture)</t>
  </si>
  <si>
    <t xml:space="preserve"> 17- الفحوصات الصحية قبل الولادة حسب المكان   و حسب الإقليم (أوالعمالة)</t>
  </si>
  <si>
    <t>18-Accouchements au sein des formations sanitaires  publiques selon la province (ou préfecture)</t>
  </si>
  <si>
    <t>18- الولادات بالمؤسسات الصحية العمومية حسب الإقليم (أوالعمالة)</t>
  </si>
  <si>
    <t>19-Nombre de femmes bénéficiaires des prestations de  Planification Familiale par province (ou préfecture) : nouvelles acceptantes</t>
  </si>
  <si>
    <t>19-  عدد النساء المستفيدات من خدمات التخطيط العائلي حسب الإقليم (أوالعمالة) :المتلقيات الجديدات</t>
  </si>
  <si>
    <t xml:space="preserve">20-Nombre de femmes bénéficiaires des prestations de  Planification Familiale par province (ou préfecture): Anciennes  acceptantes </t>
  </si>
  <si>
    <t xml:space="preserve"> 20- عدد النساء المستفيدات من خدمات التخطيط   العائلي حسب (أوالعمالة) :  المتلقيات القديمات</t>
  </si>
  <si>
    <t>21-Nombre d’enfants bénéficiaires des prestations du PNI par province (ou préfecture)</t>
  </si>
  <si>
    <t>21- عدد الأطفال المستفيدون من البرنامج الوطني للتلقيح   حسب الإقليم (أوالعمالة)</t>
  </si>
  <si>
    <t>22-Enfants bénéficiaires du PNLMD par province  (ou préfecture)</t>
  </si>
  <si>
    <t>22- الأطفال المستفيدون من البرنامج الوطني لمحاربة أمراض الإسهال حسب الإقليم (أوالعمالة)</t>
  </si>
  <si>
    <t>23-Mouvements des malades dans les hôpitaux publics selon la province (ou la préfecture) </t>
  </si>
  <si>
    <t>23- حركات المرضى داخل المستشفيات العمومية حسب الإقليم (أوالعمالة)</t>
  </si>
  <si>
    <t>24- إحصائيات الإيواء بالمستشفيات العمومية حسب الإقليم (أوالعمالة)</t>
  </si>
  <si>
    <t>25- الفحوصات الطبية المقدمة من طرف المستشفيات العمومية حسب الإقليم (أوالعمالة)</t>
  </si>
  <si>
    <t>26-Activités des laboratoires des hôpitaux publics par province  (ou préfecture) </t>
  </si>
  <si>
    <t>26- أنشطة مختبرات  المستشفيات العمومية حسب الإقليم  (أوالعمالة)</t>
  </si>
  <si>
    <t>27-Maladies sous surveillance dans les formations sanitaires publiques par province (ou préfecture)</t>
  </si>
  <si>
    <t>27- الأمراض المراقبة بالمؤسسات الصحية العمومية حسب الإقليم (أوالعمالة)</t>
  </si>
  <si>
    <t>28-Evolution du nombre de cas signalés dans les formations  sanitaires publiques par maladies sous surveillance</t>
  </si>
  <si>
    <t>28- تطور عدد الحالات المصرح بها بالمؤسسات  الصحية العمومية حسب الأمراض المراقبة</t>
  </si>
  <si>
    <t>29-Décès selon la cause et le sexe</t>
  </si>
  <si>
    <t>30- الوفيات حسب السبب والجنس</t>
  </si>
  <si>
    <t>31-Décès des enfants âgés de 5-19 ans selon la cause et le sexe </t>
  </si>
  <si>
    <t>31- وفيات الأطفال من 5-19 سنوات حسب السبب والجنس</t>
  </si>
  <si>
    <t>32-Décès des femmes en âge de procréation  (15-49 ans) selon la cause </t>
  </si>
  <si>
    <t>32- وفيات النساء في سن الإنجاب (15-49 سنة) حسب السبب</t>
  </si>
  <si>
    <t>إفران</t>
  </si>
  <si>
    <t>…</t>
  </si>
  <si>
    <t xml:space="preserve"> 5- Effectif des médecins par secteur et province (ou préfecture)  </t>
  </si>
  <si>
    <t xml:space="preserve">   Moulay R'chid</t>
  </si>
  <si>
    <t xml:space="preserve">   مولاي رشيد</t>
  </si>
  <si>
    <t xml:space="preserve">  (1) les cas de paludisme enregistrés sont importés de l'étranger.</t>
  </si>
  <si>
    <t xml:space="preserve">    (1)    حالات الملاريا المسجلة مصدرها الخارج.</t>
  </si>
  <si>
    <t>24-Statistiques d’occupation des lits des hôpitaux publics par province (ou préfecture)</t>
  </si>
  <si>
    <t>30-Décès des enfants de moins d’un an selon la cause   et le sexe </t>
  </si>
  <si>
    <t>26- وفيات الأطفال دون السنة الأولى من العمر  حسب السبب والجنس </t>
  </si>
  <si>
    <t>15- Personnel paramédical  exerçant dans le RESSP par province (ou préfecture): Public</t>
  </si>
  <si>
    <t>Année 2022</t>
  </si>
  <si>
    <t>2022  سنة</t>
  </si>
  <si>
    <t>2022 سنة</t>
  </si>
  <si>
    <t xml:space="preserve">  سنة 2022</t>
  </si>
  <si>
    <t xml:space="preserve">  سنة  2022</t>
  </si>
  <si>
    <t xml:space="preserve"> سنة 2022</t>
  </si>
  <si>
    <t>Année 2023</t>
  </si>
  <si>
    <t xml:space="preserve"> سنة 2023</t>
  </si>
  <si>
    <t xml:space="preserve">   Casablanca </t>
  </si>
  <si>
    <t xml:space="preserve">   الدار البيضاء</t>
  </si>
  <si>
    <t>Covid-19</t>
  </si>
  <si>
    <t xml:space="preserve">كورونا </t>
  </si>
  <si>
    <t>المستجد</t>
  </si>
  <si>
    <t xml:space="preserve">DIU : Dispositif intra-utérin. </t>
  </si>
  <si>
    <t xml:space="preserve">  DIU : Dispositif intra-utérin </t>
  </si>
  <si>
    <t>Année 2021</t>
  </si>
  <si>
    <t xml:space="preserve"> سنة 2021</t>
  </si>
  <si>
    <t>25- Consultations médicales spécialisées réalisées dans les hôpitaux publics par province (ou préfecture)</t>
  </si>
  <si>
    <r>
      <t xml:space="preserve">             العمومية حسب الإقليم (أوالعمالة)</t>
    </r>
    <r>
      <rPr>
        <b/>
        <sz val="16"/>
        <rFont val="Times New Roman"/>
        <family val="1"/>
      </rPr>
      <t xml:space="preserve"> </t>
    </r>
    <r>
      <rPr>
        <sz val="10"/>
        <rFont val="Times New Roman"/>
        <family val="1"/>
      </rPr>
      <t>(تابع)</t>
    </r>
  </si>
  <si>
    <r>
      <t xml:space="preserve">            province (ou préfecture)</t>
    </r>
    <r>
      <rPr>
        <b/>
        <sz val="14"/>
        <rFont val="Times New Roman"/>
        <family val="1"/>
      </rPr>
      <t xml:space="preserve"> </t>
    </r>
    <r>
      <rPr>
        <sz val="10"/>
        <rFont val="Times New Roman"/>
        <family val="1"/>
      </rPr>
      <t>(suite)</t>
    </r>
  </si>
  <si>
    <t>(1): Le vaccin anti rougeole a été combiné avec le vaccin anti rubeole.</t>
  </si>
  <si>
    <t>Al Hoceima</t>
  </si>
  <si>
    <t xml:space="preserve">   آسفي</t>
  </si>
  <si>
    <t xml:space="preserve">   Laâyoune</t>
  </si>
  <si>
    <t>المصدر : وزارة الصحة والحماية الاجتماعية.</t>
  </si>
  <si>
    <t xml:space="preserve">المصدر : وزارة الصحة والحماية الاجتماعية. </t>
  </si>
  <si>
    <t xml:space="preserve"> وادي الذهب </t>
  </si>
  <si>
    <t>التخدير- الإنعاش</t>
  </si>
  <si>
    <t>جراحة القلب والشرايين</t>
  </si>
  <si>
    <t>أمراض الغدد والتمثيل الغذائي</t>
  </si>
  <si>
    <t>أمراض الأذن، الأنف والحنجرة</t>
  </si>
  <si>
    <t>أمراض العظام والمفاصل</t>
  </si>
  <si>
    <t>جراحة العظام والمفاصل</t>
  </si>
  <si>
    <t>اختصاصات أخرى</t>
  </si>
  <si>
    <t xml:space="preserve">Draâ- </t>
  </si>
  <si>
    <t>آسفي</t>
  </si>
  <si>
    <t>Souss-</t>
  </si>
  <si>
    <t xml:space="preserve"> Kénitra</t>
  </si>
  <si>
    <t xml:space="preserve">Tanger-Tétouan </t>
  </si>
  <si>
    <t>Rabat-Salé</t>
  </si>
  <si>
    <t>طنجة-تطوان-</t>
  </si>
  <si>
    <t>سوس-</t>
  </si>
  <si>
    <t>الرباط -سلا-</t>
  </si>
  <si>
    <t xml:space="preserve"> أوسرد</t>
  </si>
  <si>
    <t>الأطباء الاختصاصيون</t>
  </si>
  <si>
    <t>.'المصدر : وزارة الصحة والحماية الاجتماعية</t>
  </si>
  <si>
    <t>.المصدر : وزارة الصحة والحماية الاجتماعية</t>
  </si>
  <si>
    <t>12 - 10  Cliniques privées  par province</t>
  </si>
  <si>
    <t>12 - 10  Cliniques privées</t>
  </si>
  <si>
    <t xml:space="preserve">12 - 16 Consultations curatives réalisées </t>
  </si>
  <si>
    <t xml:space="preserve">17-12 الفحوصات الصحية قبل الولادة حسب  </t>
  </si>
  <si>
    <t xml:space="preserve">          الوسط والإقليم (أوالعمالة) </t>
  </si>
  <si>
    <r>
      <t xml:space="preserve">             حسب الوسط والإقليم (أوالعمالة) </t>
    </r>
    <r>
      <rPr>
        <sz val="11"/>
        <rFont val="Times New Roman"/>
        <family val="1"/>
      </rPr>
      <t>(تابع)</t>
    </r>
    <r>
      <rPr>
        <b/>
        <sz val="16"/>
        <rFont val="Times New Roman"/>
        <family val="1"/>
      </rPr>
      <t/>
    </r>
  </si>
  <si>
    <r>
      <t xml:space="preserve">             حسب الوسط والإقليم (أوالعمالة)</t>
    </r>
    <r>
      <rPr>
        <b/>
        <sz val="16"/>
        <rFont val="Times New Roman"/>
        <family val="1"/>
      </rPr>
      <t/>
    </r>
  </si>
  <si>
    <t xml:space="preserve">            de base par milieu et par province (ou préfecture) </t>
  </si>
  <si>
    <t>Safi</t>
  </si>
  <si>
    <t>12 - 17 Consultations prénatales par milieu</t>
  </si>
  <si>
    <t xml:space="preserve">            et par province (ou préfecture) </t>
  </si>
  <si>
    <t xml:space="preserve">17-12 الفحوصات الصحية قبل الولادة حسب </t>
  </si>
  <si>
    <t xml:space="preserve">         الوسط والإقليم (أوالعمالة) (تابع) </t>
  </si>
  <si>
    <t xml:space="preserve">    واد الذهب </t>
  </si>
  <si>
    <t xml:space="preserve">            et par province (ou préfecture) (suite)</t>
  </si>
  <si>
    <t xml:space="preserve">    وادي الذهب </t>
  </si>
  <si>
    <r>
      <t xml:space="preserve"> ضد الحصبة والحميراء</t>
    </r>
    <r>
      <rPr>
        <b/>
        <vertAlign val="superscript"/>
        <sz val="10"/>
        <rFont val="Times New Roman"/>
        <family val="1"/>
      </rPr>
      <t>(1)</t>
    </r>
    <r>
      <rPr>
        <b/>
        <sz val="10"/>
        <rFont val="Times New Roman"/>
        <family val="1"/>
      </rPr>
      <t xml:space="preserve"> </t>
    </r>
  </si>
  <si>
    <t>(1):تم إدماج التلقيح ضد الحصبة مع التلقيح ضد الحميراء.</t>
  </si>
  <si>
    <t xml:space="preserve">أيام الاستشفاء  </t>
  </si>
  <si>
    <t xml:space="preserve">       للمرضى غيرالخاضعين للاستشفاء.</t>
  </si>
  <si>
    <r>
      <t xml:space="preserve">            الإقليم (أوالعمالة)</t>
    </r>
    <r>
      <rPr>
        <sz val="10"/>
        <rFont val="Times New Roman"/>
        <family val="1"/>
      </rPr>
      <t>(1)</t>
    </r>
  </si>
  <si>
    <t xml:space="preserve">           المستشفيات العمومية حسب</t>
  </si>
  <si>
    <t xml:space="preserve"> سنة  2022</t>
  </si>
  <si>
    <t xml:space="preserve">سنة 2022 </t>
  </si>
  <si>
    <t xml:space="preserve">أمراض الدم وأعضاء تكوين الدم واضطرابات </t>
  </si>
  <si>
    <t xml:space="preserve"> والتغذية والاستقلاب</t>
  </si>
  <si>
    <t>الحمل، الولادة والنفاس</t>
  </si>
  <si>
    <t>الاضطرابات الأخرى التي تنشأ خلال</t>
  </si>
  <si>
    <t>الأسباب الخارجية  المرضية والإماتة (الوفاة)</t>
  </si>
  <si>
    <t>سريرية ومختـبرية غير مصنفة</t>
  </si>
  <si>
    <t xml:space="preserve">  Causes externes de morbidité et de mortalité </t>
  </si>
  <si>
    <t xml:space="preserve">  Maladies de l'appareil génito-urinaire</t>
  </si>
  <si>
    <t xml:space="preserve"> معينة تكتنف جهاز المناعة</t>
  </si>
  <si>
    <t>الأسباب الخارجية المرضية والإماتة (الوفاة)</t>
  </si>
  <si>
    <t xml:space="preserve"> والتغدية والاستقلاب</t>
  </si>
  <si>
    <t>الصبغية (شذوذات الكروموسومات)</t>
  </si>
  <si>
    <t xml:space="preserve">  Troubles mentaux et du comportement</t>
  </si>
  <si>
    <r>
      <t xml:space="preserve">        </t>
    </r>
    <r>
      <rPr>
        <b/>
        <sz val="16"/>
        <rFont val="Times New Roman"/>
        <family val="1"/>
      </rPr>
      <t>الصحية العمومية  حسب</t>
    </r>
  </si>
  <si>
    <t xml:space="preserve">Oued </t>
  </si>
  <si>
    <t>Tafilalet</t>
  </si>
  <si>
    <t>Khénifra</t>
  </si>
</sst>
</file>

<file path=xl/styles.xml><?xml version="1.0" encoding="utf-8"?>
<styleSheet xmlns="http://schemas.openxmlformats.org/spreadsheetml/2006/main">
  <numFmts count="28">
    <numFmt numFmtId="43" formatCode="_-* #,##0.00\ _€_-;\-* #,##0.00\ _€_-;_-* &quot;-&quot;??\ _€_-;_-@_-"/>
    <numFmt numFmtId="164" formatCode="0_)"/>
    <numFmt numFmtId="165" formatCode="General_)"/>
    <numFmt numFmtId="166" formatCode="#\ ###\ ###"/>
    <numFmt numFmtId="167" formatCode="#\ ###"/>
    <numFmt numFmtId="168" formatCode="0;0;"/>
    <numFmt numFmtId="169" formatCode="\-"/>
    <numFmt numFmtId="170" formatCode="###\ ###"/>
    <numFmt numFmtId="171" formatCode="0.0"/>
    <numFmt numFmtId="172" formatCode="#,###,###"/>
    <numFmt numFmtId="173" formatCode="#,##0.0"/>
    <numFmt numFmtId="174" formatCode="#,##0.0;0.0;\-"/>
    <numFmt numFmtId="175" formatCode="#,##0;0;\-"/>
    <numFmt numFmtId="176" formatCode="_-* #,##0\ _F_-;\-* #,##0\ _F_-;_-* &quot;-&quot;??\ _F_-;_-@_-"/>
    <numFmt numFmtId="177" formatCode="\ #\ ###\ ###"/>
    <numFmt numFmtId="178" formatCode="####"/>
    <numFmt numFmtId="179" formatCode="0.0_)"/>
    <numFmt numFmtId="180" formatCode="\ #,###,###"/>
    <numFmt numFmtId="181" formatCode="_-* #,##0.00\ [$€]_-;\-* #,##0.00\ [$€]_-;_-* &quot;-&quot;??\ [$€]_-;_-@_-"/>
    <numFmt numFmtId="182" formatCode="_-* #,##0.00\ _ _F_-;\-* #,##0.00\ _ _F_-;_-* &quot;-&quot;??\ _ _F_-;_-@_-"/>
    <numFmt numFmtId="183" formatCode="_ &quot;د.م.&quot;\ * #,##0.00_ ;_ &quot;د.م.&quot;\ * \-#,##0.00_ ;_ &quot;د.م.&quot;\ * &quot;-&quot;??_ ;_ @_ "/>
    <numFmt numFmtId="184" formatCode="_(&quot;$&quot;* #,##0_);_(&quot;$&quot;* \(#,##0\);_(&quot;$&quot;* &quot;-&quot;_);_(@_)"/>
    <numFmt numFmtId="185" formatCode="_-&quot;ر.س.&quot;\ * #,##0_-;_-&quot;ر.س.&quot;\ * #,##0\-;_-&quot;ر.س.&quot;\ * &quot;-&quot;_-;_-@_-"/>
    <numFmt numFmtId="186" formatCode="_-&quot;ر.س.&quot;\ * #,##0.00_-;_-&quot;ر.س.&quot;\ * #,##0.00\-;_-&quot;ر.س.&quot;\ * &quot;-&quot;??_-;_-@_-"/>
    <numFmt numFmtId="187" formatCode="_-* #,##0_-;_-* #,##0\-;_-* &quot;-&quot;_-;_-@_-"/>
    <numFmt numFmtId="188" formatCode="_-* #,##0.00_-;_-* #,##0.00\-;_-* &quot;-&quot;??_-;_-@_-"/>
    <numFmt numFmtId="189" formatCode="0;0"/>
    <numFmt numFmtId="190" formatCode="###,###,###"/>
  </numFmts>
  <fonts count="8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3"/>
    </font>
    <font>
      <sz val="10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b/>
      <sz val="10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sz val="9"/>
      <name val="Times New Roman"/>
      <family val="1"/>
    </font>
    <font>
      <sz val="10"/>
      <color rgb="FF17365D"/>
      <name val="Times New Roman"/>
      <family val="1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Times New Roman"/>
      <family val="1"/>
    </font>
    <font>
      <b/>
      <sz val="11.5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</font>
    <font>
      <sz val="10"/>
      <color rgb="FF000000"/>
      <name val="Times New Roman"/>
      <family val="1"/>
    </font>
    <font>
      <sz val="11"/>
      <color rgb="FF000000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Courier"/>
      <family val="3"/>
      <charset val="178"/>
    </font>
    <font>
      <vertAlign val="superscript"/>
      <sz val="10"/>
      <name val="Times New Roman"/>
      <family val="1"/>
    </font>
    <font>
      <b/>
      <vertAlign val="superscript"/>
      <sz val="10"/>
      <name val="Times New Roman"/>
      <family val="1"/>
    </font>
    <font>
      <sz val="16"/>
      <name val="Times New Roman"/>
      <family val="1"/>
    </font>
    <font>
      <sz val="22"/>
      <name val="Times New Roman"/>
      <family val="1"/>
    </font>
    <font>
      <b/>
      <sz val="9"/>
      <name val="Times New Roman"/>
      <family val="1"/>
    </font>
    <font>
      <b/>
      <sz val="10"/>
      <color rgb="FF000000"/>
      <name val="Times New Roman"/>
      <family val="1"/>
    </font>
    <font>
      <sz val="14"/>
      <name val="Times New Roman"/>
      <family val="1"/>
    </font>
    <font>
      <sz val="10"/>
      <name val="Times New Roman"/>
      <family val="1"/>
      <charset val="178"/>
    </font>
    <font>
      <i/>
      <sz val="10"/>
      <name val="Times New Roman"/>
      <family val="1"/>
    </font>
    <font>
      <i/>
      <sz val="10"/>
      <name val="Times New Roman"/>
      <family val="1"/>
      <charset val="178"/>
    </font>
    <font>
      <sz val="14"/>
      <name val="Arial"/>
      <family val="2"/>
    </font>
    <font>
      <b/>
      <sz val="14"/>
      <color indexed="63"/>
      <name val="Times New Roman"/>
      <family val="1"/>
    </font>
    <font>
      <b/>
      <sz val="11"/>
      <color indexed="48"/>
      <name val="Times New Roman"/>
      <family val="1"/>
    </font>
    <font>
      <b/>
      <sz val="8.5"/>
      <name val="Times New Roman"/>
      <family val="1"/>
    </font>
    <font>
      <vertAlign val="superscript"/>
      <sz val="8"/>
      <name val="Times New Roman"/>
      <family val="1"/>
    </font>
    <font>
      <b/>
      <sz val="8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4"/>
      <name val="Calibri"/>
      <family val="2"/>
    </font>
    <font>
      <b/>
      <sz val="11"/>
      <color indexed="34"/>
      <name val="Calibri"/>
      <family val="2"/>
    </font>
    <font>
      <sz val="11"/>
      <color indexed="62"/>
      <name val="Calibri"/>
      <family val="2"/>
    </font>
    <font>
      <sz val="11"/>
      <color indexed="36"/>
      <name val="Calibri"/>
      <family val="2"/>
    </font>
    <font>
      <b/>
      <sz val="10"/>
      <name val="جêزة"/>
      <charset val="178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10"/>
      <name val="MS Sans Serif"/>
      <family val="2"/>
      <charset val="178"/>
    </font>
    <font>
      <sz val="10"/>
      <color indexed="8"/>
      <name val="Calibri"/>
      <family val="2"/>
    </font>
    <font>
      <sz val="10"/>
      <name val="CG Times (W1)"/>
      <charset val="178"/>
    </font>
    <font>
      <sz val="10"/>
      <name val="CG Times"/>
      <family val="1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9.5"/>
      <name val="Times New Roman"/>
      <family val="1"/>
    </font>
    <font>
      <b/>
      <sz val="10"/>
      <color theme="1"/>
      <name val="Times New Roman"/>
      <family val="1"/>
    </font>
    <font>
      <sz val="7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</font>
    <font>
      <sz val="10"/>
      <color rgb="FF333333"/>
      <name val="Times New Roman"/>
      <family val="1"/>
    </font>
    <font>
      <b/>
      <sz val="13.5"/>
      <name val="Times New Roman"/>
      <family val="1"/>
    </font>
    <font>
      <sz val="12"/>
      <name val="Times New Roman"/>
      <family val="1"/>
    </font>
    <font>
      <b/>
      <sz val="10"/>
      <color rgb="FFFF0000"/>
      <name val="Times New Roman"/>
      <family val="1"/>
    </font>
    <font>
      <b/>
      <sz val="30"/>
      <name val="Times New Roman"/>
      <family val="1"/>
    </font>
    <font>
      <b/>
      <sz val="40"/>
      <name val="Times New Roman"/>
      <family val="1"/>
    </font>
    <font>
      <b/>
      <sz val="20"/>
      <name val="Times New Roman"/>
      <family val="1"/>
    </font>
    <font>
      <b/>
      <sz val="20"/>
      <color theme="1"/>
      <name val="Times New Roman"/>
      <family val="1"/>
    </font>
    <font>
      <b/>
      <sz val="20"/>
      <color rgb="FF000000"/>
      <name val="Times New Roman"/>
      <family val="1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2"/>
      <color theme="1"/>
      <name val="Times New Roman"/>
      <family val="1"/>
    </font>
    <font>
      <sz val="13"/>
      <color theme="1"/>
      <name val="Times New Roman"/>
      <family val="1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7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13"/>
      </patternFill>
    </fill>
    <fill>
      <patternFill patternType="solid">
        <fgColor indexed="29"/>
      </patternFill>
    </fill>
    <fill>
      <patternFill patternType="solid">
        <fgColor indexed="50"/>
      </patternFill>
    </fill>
    <fill>
      <patternFill patternType="solid">
        <fgColor indexed="47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8"/>
      </patternFill>
    </fill>
    <fill>
      <patternFill patternType="solid">
        <fgColor theme="0"/>
        <bgColor theme="0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FF"/>
      </patternFill>
    </fill>
  </fills>
  <borders count="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3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260">
    <xf numFmtId="0" fontId="0" fillId="0" borderId="0"/>
    <xf numFmtId="0" fontId="2" fillId="0" borderId="0"/>
    <xf numFmtId="164" fontId="2" fillId="0" borderId="0"/>
    <xf numFmtId="165" fontId="2" fillId="0" borderId="0"/>
    <xf numFmtId="165" fontId="2" fillId="0" borderId="0"/>
    <xf numFmtId="165" fontId="2" fillId="0" borderId="0"/>
    <xf numFmtId="0" fontId="12" fillId="0" borderId="0"/>
    <xf numFmtId="0" fontId="2" fillId="0" borderId="0"/>
    <xf numFmtId="164" fontId="22" fillId="0" borderId="0"/>
    <xf numFmtId="165" fontId="22" fillId="0" borderId="0"/>
    <xf numFmtId="165" fontId="22" fillId="0" borderId="0"/>
    <xf numFmtId="0" fontId="12" fillId="0" borderId="0"/>
    <xf numFmtId="165" fontId="2" fillId="0" borderId="0"/>
    <xf numFmtId="0" fontId="12" fillId="0" borderId="0"/>
    <xf numFmtId="0" fontId="12" fillId="0" borderId="0"/>
    <xf numFmtId="0" fontId="22" fillId="0" borderId="0"/>
    <xf numFmtId="165" fontId="2" fillId="0" borderId="0"/>
    <xf numFmtId="165" fontId="2" fillId="0" borderId="0"/>
    <xf numFmtId="180" fontId="12" fillId="0" borderId="0" applyFont="0" applyFill="0" applyBorder="0" applyAlignment="0" applyProtection="0"/>
    <xf numFmtId="0" fontId="1" fillId="0" borderId="0"/>
    <xf numFmtId="0" fontId="12" fillId="0" borderId="0"/>
    <xf numFmtId="165" fontId="2" fillId="0" borderId="0"/>
    <xf numFmtId="165" fontId="2" fillId="0" borderId="0"/>
    <xf numFmtId="0" fontId="12" fillId="0" borderId="0"/>
    <xf numFmtId="0" fontId="12" fillId="0" borderId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16" borderId="1" applyNumberFormat="0" applyAlignment="0" applyProtection="0"/>
    <xf numFmtId="0" fontId="42" fillId="16" borderId="1" applyNumberFormat="0" applyAlignment="0" applyProtection="0"/>
    <xf numFmtId="0" fontId="42" fillId="16" borderId="1" applyNumberFormat="0" applyAlignment="0" applyProtection="0"/>
    <xf numFmtId="0" fontId="42" fillId="16" borderId="1" applyNumberFormat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3" fillId="17" borderId="3" applyNumberFormat="0" applyFont="0" applyAlignment="0" applyProtection="0"/>
    <xf numFmtId="0" fontId="3" fillId="17" borderId="3" applyNumberFormat="0" applyFont="0" applyAlignment="0" applyProtection="0"/>
    <xf numFmtId="0" fontId="3" fillId="17" borderId="3" applyNumberFormat="0" applyFont="0" applyAlignment="0" applyProtection="0"/>
    <xf numFmtId="0" fontId="3" fillId="17" borderId="3" applyNumberFormat="0" applyFont="0" applyAlignment="0" applyProtection="0"/>
    <xf numFmtId="0" fontId="43" fillId="12" borderId="1" applyNumberFormat="0" applyAlignment="0" applyProtection="0"/>
    <xf numFmtId="0" fontId="43" fillId="12" borderId="1" applyNumberFormat="0" applyAlignment="0" applyProtection="0"/>
    <xf numFmtId="0" fontId="43" fillId="12" borderId="1" applyNumberFormat="0" applyAlignment="0" applyProtection="0"/>
    <xf numFmtId="0" fontId="43" fillId="12" borderId="1" applyNumberFormat="0" applyAlignment="0" applyProtection="0"/>
    <xf numFmtId="181" fontId="12" fillId="0" borderId="0" applyFont="0" applyFill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43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3" fontId="12" fillId="0" borderId="0" applyFont="0" applyFill="0" applyBorder="0" applyAlignment="0" applyProtection="0"/>
    <xf numFmtId="0" fontId="45" fillId="0" borderId="0" applyNumberFormat="0" applyBorder="0">
      <alignment horizontal="right"/>
    </xf>
    <xf numFmtId="0" fontId="46" fillId="12" borderId="0" applyNumberFormat="0" applyBorder="0" applyAlignment="0" applyProtection="0"/>
    <xf numFmtId="0" fontId="46" fillId="12" borderId="0" applyNumberFormat="0" applyBorder="0" applyAlignment="0" applyProtection="0"/>
    <xf numFmtId="0" fontId="46" fillId="12" borderId="0" applyNumberFormat="0" applyBorder="0" applyAlignment="0" applyProtection="0"/>
    <xf numFmtId="0" fontId="46" fillId="12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" fontId="2" fillId="0" borderId="0"/>
    <xf numFmtId="0" fontId="3" fillId="0" borderId="0"/>
    <xf numFmtId="0" fontId="12" fillId="0" borderId="0"/>
    <xf numFmtId="0" fontId="47" fillId="0" borderId="0"/>
    <xf numFmtId="0" fontId="4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47" fillId="0" borderId="0"/>
    <xf numFmtId="0" fontId="48" fillId="0" borderId="0"/>
    <xf numFmtId="0" fontId="49" fillId="0" borderId="0" applyNumberFormat="0" applyFill="0" applyBorder="0" applyProtection="0"/>
    <xf numFmtId="0" fontId="48" fillId="0" borderId="0"/>
    <xf numFmtId="0" fontId="48" fillId="0" borderId="0"/>
    <xf numFmtId="0" fontId="12" fillId="0" borderId="0"/>
    <xf numFmtId="168" fontId="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168" fontId="2" fillId="0" borderId="0"/>
    <xf numFmtId="165" fontId="2" fillId="0" borderId="0"/>
    <xf numFmtId="184" fontId="2" fillId="0" borderId="0"/>
    <xf numFmtId="165" fontId="2" fillId="0" borderId="0"/>
    <xf numFmtId="165" fontId="22" fillId="0" borderId="0"/>
    <xf numFmtId="165" fontId="2" fillId="0" borderId="0"/>
    <xf numFmtId="165" fontId="2" fillId="0" borderId="0"/>
    <xf numFmtId="0" fontId="50" fillId="0" borderId="0"/>
    <xf numFmtId="0" fontId="2" fillId="0" borderId="0"/>
    <xf numFmtId="0" fontId="12" fillId="0" borderId="0"/>
    <xf numFmtId="0" fontId="12" fillId="0" borderId="0"/>
    <xf numFmtId="0" fontId="51" fillId="0" borderId="0"/>
    <xf numFmtId="9" fontId="12" fillId="0" borderId="0" applyFont="0" applyFill="0" applyBorder="0" applyAlignment="0" applyProtection="0"/>
    <xf numFmtId="0" fontId="52" fillId="8" borderId="0" applyNumberFormat="0" applyBorder="0" applyAlignment="0" applyProtection="0"/>
    <xf numFmtId="0" fontId="52" fillId="8" borderId="0" applyNumberFormat="0" applyBorder="0" applyAlignment="0" applyProtection="0"/>
    <xf numFmtId="0" fontId="52" fillId="8" borderId="0" applyNumberFormat="0" applyBorder="0" applyAlignment="0" applyProtection="0"/>
    <xf numFmtId="0" fontId="52" fillId="8" borderId="0" applyNumberFormat="0" applyBorder="0" applyAlignment="0" applyProtection="0"/>
    <xf numFmtId="0" fontId="53" fillId="16" borderId="1" applyNumberFormat="0" applyAlignment="0" applyProtection="0"/>
    <xf numFmtId="0" fontId="53" fillId="16" borderId="1" applyNumberFormat="0" applyAlignment="0" applyProtection="0"/>
    <xf numFmtId="0" fontId="53" fillId="16" borderId="1" applyNumberFormat="0" applyAlignment="0" applyProtection="0"/>
    <xf numFmtId="0" fontId="53" fillId="16" borderId="1" applyNumberFormat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4" applyNumberFormat="0" applyFill="0" applyAlignment="0" applyProtection="0"/>
    <xf numFmtId="0" fontId="56" fillId="0" borderId="4" applyNumberFormat="0" applyFill="0" applyAlignment="0" applyProtection="0"/>
    <xf numFmtId="0" fontId="55" fillId="0" borderId="0" applyNumberFormat="0" applyFill="0" applyBorder="0" applyAlignment="0" applyProtection="0"/>
    <xf numFmtId="0" fontId="57" fillId="0" borderId="5" applyNumberFormat="0" applyFill="0" applyAlignment="0" applyProtection="0"/>
    <xf numFmtId="0" fontId="57" fillId="0" borderId="5" applyNumberFormat="0" applyFill="0" applyAlignment="0" applyProtection="0"/>
    <xf numFmtId="0" fontId="57" fillId="0" borderId="5" applyNumberFormat="0" applyFill="0" applyAlignment="0" applyProtection="0"/>
    <xf numFmtId="0" fontId="57" fillId="0" borderId="5" applyNumberFormat="0" applyFill="0" applyAlignment="0" applyProtection="0"/>
    <xf numFmtId="0" fontId="56" fillId="0" borderId="4" applyNumberFormat="0" applyFill="0" applyAlignment="0" applyProtection="0"/>
    <xf numFmtId="0" fontId="56" fillId="0" borderId="4" applyNumberFormat="0" applyFill="0" applyAlignment="0" applyProtection="0"/>
    <xf numFmtId="0" fontId="58" fillId="0" borderId="6" applyNumberFormat="0" applyFill="0" applyAlignment="0" applyProtection="0"/>
    <xf numFmtId="0" fontId="58" fillId="0" borderId="6" applyNumberFormat="0" applyFill="0" applyAlignment="0" applyProtection="0"/>
    <xf numFmtId="0" fontId="58" fillId="0" borderId="6" applyNumberFormat="0" applyFill="0" applyAlignment="0" applyProtection="0"/>
    <xf numFmtId="0" fontId="58" fillId="0" borderId="6" applyNumberFormat="0" applyFill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7" applyNumberFormat="0" applyFill="0" applyAlignment="0" applyProtection="0"/>
    <xf numFmtId="0" fontId="59" fillId="0" borderId="7" applyNumberFormat="0" applyFill="0" applyAlignment="0" applyProtection="0"/>
    <xf numFmtId="0" fontId="59" fillId="0" borderId="7" applyNumberFormat="0" applyFill="0" applyAlignment="0" applyProtection="0"/>
    <xf numFmtId="0" fontId="59" fillId="0" borderId="7" applyNumberFormat="0" applyFill="0" applyAlignment="0" applyProtection="0"/>
    <xf numFmtId="0" fontId="60" fillId="16" borderId="8" applyNumberFormat="0" applyAlignment="0" applyProtection="0"/>
    <xf numFmtId="0" fontId="60" fillId="16" borderId="8" applyNumberFormat="0" applyAlignment="0" applyProtection="0"/>
    <xf numFmtId="0" fontId="60" fillId="16" borderId="8" applyNumberFormat="0" applyAlignment="0" applyProtection="0"/>
    <xf numFmtId="0" fontId="60" fillId="16" borderId="8" applyNumberFormat="0" applyAlignment="0" applyProtection="0"/>
    <xf numFmtId="0" fontId="12" fillId="0" borderId="0"/>
    <xf numFmtId="0" fontId="12" fillId="0" borderId="0"/>
    <xf numFmtId="0" fontId="12" fillId="0" borderId="0"/>
    <xf numFmtId="0" fontId="47" fillId="0" borderId="0"/>
    <xf numFmtId="165" fontId="2" fillId="0" borderId="0"/>
    <xf numFmtId="0" fontId="2" fillId="0" borderId="0"/>
    <xf numFmtId="165" fontId="2" fillId="0" borderId="0"/>
    <xf numFmtId="185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2" fillId="0" borderId="0"/>
    <xf numFmtId="43" fontId="1" fillId="0" borderId="0" applyFont="0" applyFill="0" applyBorder="0" applyAlignment="0" applyProtection="0"/>
    <xf numFmtId="0" fontId="78" fillId="0" borderId="0" applyNumberFormat="0" applyFill="0" applyBorder="0" applyAlignment="0" applyProtection="0">
      <alignment vertical="top"/>
      <protection locked="0"/>
    </xf>
  </cellStyleXfs>
  <cellXfs count="1136">
    <xf numFmtId="0" fontId="0" fillId="0" borderId="0" xfId="0"/>
    <xf numFmtId="164" fontId="4" fillId="0" borderId="0" xfId="2" applyFont="1" applyAlignment="1">
      <alignment vertical="center"/>
    </xf>
    <xf numFmtId="165" fontId="3" fillId="0" borderId="0" xfId="3" applyFont="1" applyAlignment="1">
      <alignment vertical="center"/>
    </xf>
    <xf numFmtId="165" fontId="5" fillId="0" borderId="0" xfId="3" applyFont="1" applyAlignment="1">
      <alignment vertical="center"/>
    </xf>
    <xf numFmtId="165" fontId="6" fillId="0" borderId="0" xfId="3" applyFont="1" applyAlignment="1">
      <alignment vertical="center"/>
    </xf>
    <xf numFmtId="165" fontId="7" fillId="0" borderId="0" xfId="3" quotePrefix="1" applyFont="1" applyAlignment="1" applyProtection="1">
      <alignment horizontal="left" vertical="center"/>
    </xf>
    <xf numFmtId="165" fontId="3" fillId="0" borderId="0" xfId="3" quotePrefix="1" applyFont="1" applyAlignment="1">
      <alignment horizontal="right" vertical="center"/>
    </xf>
    <xf numFmtId="165" fontId="4" fillId="0" borderId="0" xfId="3" quotePrefix="1" applyFont="1" applyAlignment="1">
      <alignment horizontal="right" vertical="center"/>
    </xf>
    <xf numFmtId="165" fontId="3" fillId="0" borderId="0" xfId="3" applyFont="1" applyAlignment="1" applyProtection="1">
      <alignment horizontal="left" vertical="center"/>
    </xf>
    <xf numFmtId="165" fontId="6" fillId="0" borderId="0" xfId="3" applyFont="1" applyBorder="1" applyAlignment="1">
      <alignment vertical="center"/>
    </xf>
    <xf numFmtId="165" fontId="4" fillId="0" borderId="0" xfId="3" quotePrefix="1" applyFont="1" applyAlignment="1">
      <alignment horizontal="right" vertical="center" readingOrder="2"/>
    </xf>
    <xf numFmtId="165" fontId="3" fillId="0" borderId="0" xfId="3" applyFont="1" applyAlignment="1">
      <alignment horizontal="right" vertical="center"/>
    </xf>
    <xf numFmtId="165" fontId="3" fillId="0" borderId="0" xfId="0" applyNumberFormat="1" applyFont="1" applyAlignment="1">
      <alignment horizontal="left" vertical="center"/>
    </xf>
    <xf numFmtId="165" fontId="3" fillId="0" borderId="0" xfId="0" applyNumberFormat="1" applyFont="1" applyAlignment="1">
      <alignment horizontal="right" vertical="center"/>
    </xf>
    <xf numFmtId="165" fontId="6" fillId="0" borderId="0" xfId="3" quotePrefix="1" applyFont="1" applyAlignment="1">
      <alignment horizontal="left" vertical="center"/>
    </xf>
    <xf numFmtId="165" fontId="10" fillId="0" borderId="0" xfId="0" applyNumberFormat="1" applyFont="1" applyAlignment="1">
      <alignment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165" fontId="3" fillId="0" borderId="0" xfId="0" applyNumberFormat="1" applyFont="1" applyAlignment="1"/>
    <xf numFmtId="165" fontId="6" fillId="0" borderId="0" xfId="0" applyNumberFormat="1" applyFont="1" applyAlignment="1">
      <alignment horizontal="right"/>
    </xf>
    <xf numFmtId="165" fontId="3" fillId="0" borderId="0" xfId="3" applyFont="1" applyAlignment="1"/>
    <xf numFmtId="0" fontId="6" fillId="0" borderId="0" xfId="0" applyFont="1" applyAlignment="1">
      <alignment horizontal="left" vertical="center"/>
    </xf>
    <xf numFmtId="3" fontId="6" fillId="0" borderId="0" xfId="0" applyNumberFormat="1" applyFont="1" applyAlignment="1">
      <alignment horizontal="right" vertical="center"/>
    </xf>
    <xf numFmtId="1" fontId="11" fillId="0" borderId="0" xfId="0" applyNumberFormat="1" applyFont="1" applyAlignment="1">
      <alignment horizontal="right" vertical="center" readingOrder="2"/>
    </xf>
    <xf numFmtId="165" fontId="3" fillId="0" borderId="0" xfId="3" applyFont="1" applyBorder="1" applyAlignment="1">
      <alignment vertical="center"/>
    </xf>
    <xf numFmtId="166" fontId="8" fillId="0" borderId="0" xfId="4" quotePrefix="1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3" fontId="3" fillId="0" borderId="0" xfId="0" applyNumberFormat="1" applyFont="1" applyAlignment="1">
      <alignment horizontal="right" vertical="center"/>
    </xf>
    <xf numFmtId="1" fontId="13" fillId="0" borderId="0" xfId="0" applyNumberFormat="1" applyFont="1" applyAlignment="1">
      <alignment horizontal="right" vertical="center" readingOrder="2"/>
    </xf>
    <xf numFmtId="166" fontId="8" fillId="0" borderId="0" xfId="4" applyNumberFormat="1" applyFont="1" applyAlignment="1">
      <alignment horizontal="right" vertical="center"/>
    </xf>
    <xf numFmtId="1" fontId="11" fillId="0" borderId="0" xfId="0" applyNumberFormat="1" applyFont="1" applyAlignment="1">
      <alignment horizontal="right" vertical="center"/>
    </xf>
    <xf numFmtId="1" fontId="13" fillId="0" borderId="0" xfId="0" applyNumberFormat="1" applyFont="1" applyAlignment="1">
      <alignment horizontal="right" vertical="center"/>
    </xf>
    <xf numFmtId="166" fontId="14" fillId="0" borderId="0" xfId="4" applyNumberFormat="1" applyFont="1" applyAlignment="1">
      <alignment horizontal="right" vertical="center"/>
    </xf>
    <xf numFmtId="166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horizontal="left" vertical="center"/>
    </xf>
    <xf numFmtId="165" fontId="3" fillId="0" borderId="0" xfId="5" applyFont="1" applyAlignment="1" applyProtection="1">
      <alignment horizontal="left" vertical="center"/>
    </xf>
    <xf numFmtId="3" fontId="3" fillId="0" borderId="0" xfId="5" applyNumberFormat="1" applyFont="1" applyAlignment="1" applyProtection="1">
      <alignment horizontal="left" vertical="center"/>
    </xf>
    <xf numFmtId="3" fontId="3" fillId="0" borderId="0" xfId="3" applyNumberFormat="1" applyFont="1" applyBorder="1" applyAlignment="1">
      <alignment vertical="center"/>
    </xf>
    <xf numFmtId="166" fontId="6" fillId="0" borderId="0" xfId="3" applyNumberFormat="1" applyFont="1" applyAlignment="1">
      <alignment vertical="center"/>
    </xf>
    <xf numFmtId="167" fontId="6" fillId="0" borderId="0" xfId="3" applyNumberFormat="1" applyFont="1" applyAlignment="1">
      <alignment vertical="center"/>
    </xf>
    <xf numFmtId="3" fontId="6" fillId="0" borderId="0" xfId="3" applyNumberFormat="1" applyFont="1" applyAlignment="1">
      <alignment vertical="center"/>
    </xf>
    <xf numFmtId="3" fontId="6" fillId="0" borderId="0" xfId="6" applyNumberFormat="1" applyFont="1" applyBorder="1" applyAlignment="1">
      <alignment horizontal="right" vertical="center"/>
    </xf>
    <xf numFmtId="165" fontId="6" fillId="0" borderId="0" xfId="3" quotePrefix="1" applyFont="1" applyBorder="1" applyAlignment="1" applyProtection="1">
      <alignment horizontal="left" vertical="center"/>
    </xf>
    <xf numFmtId="3" fontId="6" fillId="0" borderId="0" xfId="3" quotePrefix="1" applyNumberFormat="1" applyFont="1" applyBorder="1" applyAlignment="1" applyProtection="1">
      <alignment horizontal="left" vertical="center"/>
    </xf>
    <xf numFmtId="165" fontId="15" fillId="0" borderId="0" xfId="3" applyFont="1" applyBorder="1" applyAlignment="1">
      <alignment horizontal="center" vertical="center"/>
    </xf>
    <xf numFmtId="3" fontId="15" fillId="0" borderId="0" xfId="3" applyNumberFormat="1" applyFont="1" applyBorder="1" applyAlignment="1">
      <alignment horizontal="center" vertical="center"/>
    </xf>
    <xf numFmtId="3" fontId="6" fillId="0" borderId="0" xfId="3" applyNumberFormat="1" applyFont="1" applyBorder="1" applyAlignment="1">
      <alignment horizontal="center" vertical="center"/>
    </xf>
    <xf numFmtId="165" fontId="16" fillId="0" borderId="0" xfId="3" quotePrefix="1" applyFont="1" applyAlignment="1">
      <alignment horizontal="left" vertical="center"/>
    </xf>
    <xf numFmtId="3" fontId="16" fillId="0" borderId="0" xfId="3" quotePrefix="1" applyNumberFormat="1" applyFont="1" applyAlignment="1">
      <alignment horizontal="left" vertical="center"/>
    </xf>
    <xf numFmtId="165" fontId="16" fillId="0" borderId="0" xfId="3" quotePrefix="1" applyFont="1" applyAlignment="1">
      <alignment horizontal="center" vertical="center"/>
    </xf>
    <xf numFmtId="3" fontId="16" fillId="0" borderId="0" xfId="3" quotePrefix="1" applyNumberFormat="1" applyFont="1" applyAlignment="1">
      <alignment horizontal="center" vertical="center"/>
    </xf>
    <xf numFmtId="3" fontId="3" fillId="0" borderId="0" xfId="3" quotePrefix="1" applyNumberFormat="1" applyFont="1" applyAlignment="1">
      <alignment horizontal="center" vertical="center"/>
    </xf>
    <xf numFmtId="165" fontId="16" fillId="0" borderId="0" xfId="3" applyFont="1" applyBorder="1" applyAlignment="1" applyProtection="1">
      <alignment horizontal="left" vertical="center"/>
    </xf>
    <xf numFmtId="3" fontId="16" fillId="0" borderId="0" xfId="3" applyNumberFormat="1" applyFont="1" applyBorder="1" applyAlignment="1" applyProtection="1">
      <alignment horizontal="left" vertical="center"/>
    </xf>
    <xf numFmtId="3" fontId="3" fillId="0" borderId="0" xfId="3" applyNumberFormat="1" applyFont="1" applyAlignment="1">
      <alignment vertical="center"/>
    </xf>
    <xf numFmtId="165" fontId="3" fillId="0" borderId="0" xfId="3" applyFont="1" applyBorder="1" applyAlignment="1" applyProtection="1">
      <alignment horizontal="left" vertical="center"/>
    </xf>
    <xf numFmtId="3" fontId="3" fillId="0" borderId="0" xfId="3" applyNumberFormat="1" applyFont="1" applyBorder="1" applyAlignment="1" applyProtection="1">
      <alignment horizontal="left" vertical="center"/>
    </xf>
    <xf numFmtId="1" fontId="17" fillId="0" borderId="0" xfId="0" applyNumberFormat="1" applyFont="1" applyAlignment="1">
      <alignment horizontal="right" vertical="center" readingOrder="2"/>
    </xf>
    <xf numFmtId="1" fontId="3" fillId="0" borderId="0" xfId="0" applyNumberFormat="1" applyFont="1" applyFill="1" applyAlignment="1"/>
    <xf numFmtId="3" fontId="18" fillId="0" borderId="0" xfId="0" applyNumberFormat="1" applyFont="1" applyAlignment="1">
      <alignment vertical="center"/>
    </xf>
    <xf numFmtId="3" fontId="19" fillId="0" borderId="0" xfId="0" applyNumberFormat="1" applyFont="1" applyAlignment="1">
      <alignment vertical="center"/>
    </xf>
    <xf numFmtId="1" fontId="14" fillId="0" borderId="0" xfId="0" applyNumberFormat="1" applyFont="1" applyAlignment="1">
      <alignment horizontal="right" vertical="center"/>
    </xf>
    <xf numFmtId="1" fontId="3" fillId="0" borderId="0" xfId="0" applyNumberFormat="1" applyFont="1" applyAlignment="1">
      <alignment vertical="center"/>
    </xf>
    <xf numFmtId="0" fontId="6" fillId="0" borderId="0" xfId="0" applyFont="1" applyAlignment="1">
      <alignment horizontal="right" vertical="center"/>
    </xf>
    <xf numFmtId="1" fontId="8" fillId="0" borderId="0" xfId="0" applyNumberFormat="1" applyFont="1" applyAlignment="1">
      <alignment horizontal="right" vertical="center"/>
    </xf>
    <xf numFmtId="165" fontId="16" fillId="0" borderId="0" xfId="0" applyNumberFormat="1" applyFont="1" applyAlignment="1">
      <alignment horizontal="left" vertical="center"/>
    </xf>
    <xf numFmtId="165" fontId="14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right" vertical="center" readingOrder="2"/>
    </xf>
    <xf numFmtId="168" fontId="6" fillId="0" borderId="0" xfId="0" applyNumberFormat="1" applyFont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 readingOrder="2"/>
    </xf>
    <xf numFmtId="165" fontId="4" fillId="0" borderId="0" xfId="3" applyFont="1" applyAlignment="1" applyProtection="1">
      <alignment horizontal="left" vertical="center"/>
    </xf>
    <xf numFmtId="0" fontId="6" fillId="0" borderId="0" xfId="0" applyFont="1" applyAlignment="1">
      <alignment horizontal="right" vertical="center" shrinkToFit="1"/>
    </xf>
    <xf numFmtId="165" fontId="14" fillId="0" borderId="0" xfId="3" applyFont="1" applyBorder="1" applyAlignment="1" applyProtection="1">
      <alignment horizontal="right" vertical="center"/>
    </xf>
    <xf numFmtId="165" fontId="3" fillId="0" borderId="0" xfId="3" applyFont="1" applyBorder="1" applyAlignment="1" applyProtection="1">
      <alignment horizontal="right" vertical="center"/>
    </xf>
    <xf numFmtId="0" fontId="6" fillId="0" borderId="0" xfId="0" applyFont="1" applyAlignment="1">
      <alignment horizontal="center" vertical="center" shrinkToFit="1"/>
    </xf>
    <xf numFmtId="166" fontId="3" fillId="0" borderId="0" xfId="3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170" fontId="3" fillId="0" borderId="0" xfId="3" applyNumberFormat="1" applyFont="1" applyBorder="1" applyAlignment="1">
      <alignment vertical="center"/>
    </xf>
    <xf numFmtId="170" fontId="3" fillId="0" borderId="0" xfId="3" applyNumberFormat="1" applyFont="1" applyAlignment="1">
      <alignment vertical="center"/>
    </xf>
    <xf numFmtId="1" fontId="20" fillId="0" borderId="0" xfId="7" applyNumberFormat="1" applyFont="1" applyBorder="1" applyAlignment="1">
      <alignment vertical="center"/>
    </xf>
    <xf numFmtId="1" fontId="21" fillId="0" borderId="0" xfId="7" applyNumberFormat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167" fontId="14" fillId="0" borderId="0" xfId="0" applyNumberFormat="1" applyFont="1" applyAlignment="1">
      <alignment vertical="center"/>
    </xf>
    <xf numFmtId="0" fontId="14" fillId="0" borderId="0" xfId="0" applyFont="1" applyAlignment="1">
      <alignment horizontal="right" vertical="center" readingOrder="2"/>
    </xf>
    <xf numFmtId="3" fontId="6" fillId="0" borderId="0" xfId="0" applyNumberFormat="1" applyFont="1" applyAlignment="1">
      <alignment vertical="center"/>
    </xf>
    <xf numFmtId="167" fontId="16" fillId="0" borderId="0" xfId="0" applyNumberFormat="1" applyFont="1" applyAlignment="1">
      <alignment horizontal="right" vertical="center" readingOrder="2"/>
    </xf>
    <xf numFmtId="167" fontId="14" fillId="0" borderId="0" xfId="3" applyNumberFormat="1" applyFont="1" applyAlignment="1">
      <alignment vertical="center"/>
    </xf>
    <xf numFmtId="0" fontId="14" fillId="0" borderId="0" xfId="7" applyFont="1" applyAlignment="1">
      <alignment horizontal="right" vertical="center" readingOrder="2"/>
    </xf>
    <xf numFmtId="164" fontId="4" fillId="0" borderId="0" xfId="8" applyFont="1" applyAlignment="1">
      <alignment vertical="center"/>
    </xf>
    <xf numFmtId="165" fontId="3" fillId="2" borderId="0" xfId="9" applyFont="1" applyFill="1" applyAlignment="1">
      <alignment horizontal="right" vertical="center"/>
    </xf>
    <xf numFmtId="165" fontId="5" fillId="2" borderId="0" xfId="9" applyFont="1" applyFill="1" applyAlignment="1">
      <alignment vertical="center"/>
    </xf>
    <xf numFmtId="165" fontId="9" fillId="2" borderId="0" xfId="9" applyFont="1" applyFill="1" applyAlignment="1">
      <alignment vertical="center"/>
    </xf>
    <xf numFmtId="165" fontId="7" fillId="2" borderId="0" xfId="9" applyFont="1" applyFill="1" applyBorder="1" applyAlignment="1">
      <alignment vertical="center"/>
    </xf>
    <xf numFmtId="165" fontId="6" fillId="2" borderId="0" xfId="9" applyFont="1" applyFill="1" applyBorder="1" applyAlignment="1">
      <alignment horizontal="right" vertical="center"/>
    </xf>
    <xf numFmtId="165" fontId="4" fillId="2" borderId="0" xfId="9" quotePrefix="1" applyFont="1" applyFill="1" applyAlignment="1">
      <alignment horizontal="right" vertical="center" readingOrder="2"/>
    </xf>
    <xf numFmtId="166" fontId="6" fillId="0" borderId="0" xfId="0" applyNumberFormat="1" applyFont="1" applyFill="1" applyBorder="1" applyAlignment="1">
      <alignment horizontal="right" vertical="center"/>
    </xf>
    <xf numFmtId="166" fontId="6" fillId="3" borderId="0" xfId="0" applyNumberFormat="1" applyFont="1" applyFill="1" applyBorder="1" applyAlignment="1">
      <alignment horizontal="right" vertical="center"/>
    </xf>
    <xf numFmtId="165" fontId="9" fillId="3" borderId="0" xfId="0" applyNumberFormat="1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6" fillId="3" borderId="0" xfId="0" applyNumberFormat="1" applyFont="1" applyFill="1" applyBorder="1" applyAlignment="1">
      <alignment horizontal="center" vertical="center"/>
    </xf>
    <xf numFmtId="165" fontId="6" fillId="3" borderId="0" xfId="0" applyNumberFormat="1" applyFont="1" applyFill="1" applyBorder="1" applyAlignment="1">
      <alignment horizontal="right" vertical="center"/>
    </xf>
    <xf numFmtId="165" fontId="9" fillId="3" borderId="0" xfId="0" applyNumberFormat="1" applyFont="1" applyFill="1" applyBorder="1" applyAlignment="1">
      <alignment horizontal="right" vertical="center"/>
    </xf>
    <xf numFmtId="165" fontId="3" fillId="3" borderId="0" xfId="0" applyNumberFormat="1" applyFont="1" applyFill="1" applyBorder="1" applyAlignment="1">
      <alignment vertical="center"/>
    </xf>
    <xf numFmtId="166" fontId="3" fillId="0" borderId="0" xfId="0" applyNumberFormat="1" applyFont="1" applyAlignment="1">
      <alignment horizontal="right" vertical="center"/>
    </xf>
    <xf numFmtId="165" fontId="3" fillId="3" borderId="0" xfId="0" applyNumberFormat="1" applyFont="1" applyFill="1" applyBorder="1" applyAlignment="1">
      <alignment horizontal="right" vertical="center"/>
    </xf>
    <xf numFmtId="166" fontId="8" fillId="0" borderId="0" xfId="0" applyNumberFormat="1" applyFont="1" applyAlignment="1">
      <alignment horizontal="right" vertical="center"/>
    </xf>
    <xf numFmtId="165" fontId="3" fillId="2" borderId="0" xfId="9" applyFont="1" applyFill="1" applyAlignment="1">
      <alignment vertical="center"/>
    </xf>
    <xf numFmtId="165" fontId="25" fillId="2" borderId="0" xfId="9" applyFont="1" applyFill="1" applyAlignment="1">
      <alignment vertical="center"/>
    </xf>
    <xf numFmtId="171" fontId="25" fillId="0" borderId="0" xfId="9" applyNumberFormat="1" applyFont="1" applyAlignment="1">
      <alignment vertical="center"/>
    </xf>
    <xf numFmtId="3" fontId="25" fillId="2" borderId="0" xfId="9" applyNumberFormat="1" applyFont="1" applyFill="1" applyAlignment="1">
      <alignment vertical="center"/>
    </xf>
    <xf numFmtId="165" fontId="26" fillId="2" borderId="0" xfId="9" applyFont="1" applyFill="1" applyAlignment="1">
      <alignment vertical="center"/>
    </xf>
    <xf numFmtId="0" fontId="5" fillId="0" borderId="0" xfId="7" applyFont="1" applyAlignment="1">
      <alignment horizontal="right" vertical="center" readingOrder="2"/>
    </xf>
    <xf numFmtId="0" fontId="5" fillId="0" borderId="0" xfId="7" quotePrefix="1" applyFont="1" applyAlignment="1">
      <alignment horizontal="right" vertical="center" readingOrder="2"/>
    </xf>
    <xf numFmtId="165" fontId="3" fillId="0" borderId="0" xfId="10" quotePrefix="1" applyFont="1" applyAlignment="1" applyProtection="1">
      <alignment horizontal="left" vertical="center"/>
    </xf>
    <xf numFmtId="172" fontId="3" fillId="0" borderId="0" xfId="7" applyNumberFormat="1" applyFont="1" applyAlignment="1">
      <alignment horizontal="right" vertical="center"/>
    </xf>
    <xf numFmtId="165" fontId="8" fillId="0" borderId="0" xfId="9" applyFont="1" applyAlignment="1">
      <alignment horizontal="right" vertical="center"/>
    </xf>
    <xf numFmtId="172" fontId="3" fillId="0" borderId="0" xfId="9" applyNumberFormat="1" applyFont="1" applyAlignment="1">
      <alignment horizontal="right" vertical="center"/>
    </xf>
    <xf numFmtId="165" fontId="8" fillId="0" borderId="0" xfId="9" quotePrefix="1" applyFont="1" applyAlignment="1">
      <alignment horizontal="right" vertical="center"/>
    </xf>
    <xf numFmtId="166" fontId="3" fillId="0" borderId="0" xfId="9" quotePrefix="1" applyNumberFormat="1" applyFont="1" applyAlignment="1">
      <alignment horizontal="left" vertical="center"/>
    </xf>
    <xf numFmtId="165" fontId="3" fillId="0" borderId="0" xfId="9" applyFont="1" applyAlignment="1">
      <alignment vertical="center"/>
    </xf>
    <xf numFmtId="166" fontId="6" fillId="2" borderId="0" xfId="9" quotePrefix="1" applyNumberFormat="1" applyFont="1" applyFill="1" applyBorder="1" applyAlignment="1">
      <alignment horizontal="right" vertical="center"/>
    </xf>
    <xf numFmtId="165" fontId="9" fillId="2" borderId="0" xfId="9" applyFont="1" applyFill="1" applyAlignment="1">
      <alignment horizontal="right" vertical="center"/>
    </xf>
    <xf numFmtId="165" fontId="3" fillId="0" borderId="0" xfId="10" applyFont="1" applyAlignment="1" applyProtection="1">
      <alignment horizontal="left" vertical="center"/>
    </xf>
    <xf numFmtId="166" fontId="3" fillId="2" borderId="0" xfId="9" quotePrefix="1" applyNumberFormat="1" applyFont="1" applyFill="1" applyBorder="1" applyAlignment="1">
      <alignment horizontal="right" vertical="center"/>
    </xf>
    <xf numFmtId="165" fontId="3" fillId="0" borderId="0" xfId="9" applyFont="1" applyAlignment="1">
      <alignment horizontal="right" vertical="center"/>
    </xf>
    <xf numFmtId="165" fontId="3" fillId="0" borderId="0" xfId="9" quotePrefix="1" applyFont="1" applyAlignment="1">
      <alignment horizontal="left" vertical="center"/>
    </xf>
    <xf numFmtId="165" fontId="3" fillId="2" borderId="0" xfId="9" applyFont="1" applyFill="1" applyBorder="1" applyAlignment="1">
      <alignment horizontal="right" vertical="center"/>
    </xf>
    <xf numFmtId="165" fontId="9" fillId="2" borderId="0" xfId="9" applyFont="1" applyFill="1" applyBorder="1" applyAlignment="1">
      <alignment horizontal="right" vertical="center"/>
    </xf>
    <xf numFmtId="165" fontId="9" fillId="2" borderId="0" xfId="9" applyFont="1" applyFill="1" applyBorder="1" applyAlignment="1" applyProtection="1">
      <alignment horizontal="left" vertical="center"/>
    </xf>
    <xf numFmtId="165" fontId="27" fillId="2" borderId="0" xfId="9" applyFont="1" applyFill="1" applyBorder="1" applyAlignment="1" applyProtection="1">
      <alignment horizontal="left" vertical="center"/>
    </xf>
    <xf numFmtId="165" fontId="3" fillId="2" borderId="0" xfId="9" applyFont="1" applyFill="1" applyBorder="1" applyAlignment="1">
      <alignment vertical="center"/>
    </xf>
    <xf numFmtId="165" fontId="9" fillId="2" borderId="0" xfId="9" applyFont="1" applyFill="1" applyBorder="1" applyAlignment="1">
      <alignment vertical="center"/>
    </xf>
    <xf numFmtId="167" fontId="3" fillId="0" borderId="0" xfId="0" applyNumberFormat="1" applyFont="1" applyAlignment="1">
      <alignment horizontal="right" vertical="center"/>
    </xf>
    <xf numFmtId="166" fontId="8" fillId="0" borderId="0" xfId="0" applyNumberFormat="1" applyFont="1" applyAlignment="1">
      <alignment horizontal="left" vertical="center"/>
    </xf>
    <xf numFmtId="166" fontId="3" fillId="3" borderId="0" xfId="0" applyNumberFormat="1" applyFont="1" applyFill="1" applyBorder="1" applyAlignment="1">
      <alignment horizontal="right" vertical="center"/>
    </xf>
    <xf numFmtId="3" fontId="28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/>
    </xf>
    <xf numFmtId="165" fontId="3" fillId="3" borderId="0" xfId="0" applyNumberFormat="1" applyFont="1" applyFill="1" applyBorder="1" applyAlignment="1">
      <alignment horizontal="right" vertical="center" readingOrder="2"/>
    </xf>
    <xf numFmtId="164" fontId="6" fillId="0" borderId="0" xfId="8" applyFont="1" applyAlignment="1">
      <alignment vertical="center"/>
    </xf>
    <xf numFmtId="164" fontId="3" fillId="0" borderId="0" xfId="8" applyFont="1" applyAlignment="1">
      <alignment horizontal="right" vertical="center"/>
    </xf>
    <xf numFmtId="164" fontId="3" fillId="0" borderId="0" xfId="8" applyFont="1" applyAlignment="1">
      <alignment vertical="center"/>
    </xf>
    <xf numFmtId="164" fontId="5" fillId="0" borderId="0" xfId="8" applyFont="1" applyAlignment="1">
      <alignment vertical="center"/>
    </xf>
    <xf numFmtId="164" fontId="25" fillId="0" borderId="0" xfId="8" applyFont="1" applyAlignment="1">
      <alignment vertical="center"/>
    </xf>
    <xf numFmtId="164" fontId="7" fillId="0" borderId="0" xfId="8" applyFont="1" applyBorder="1" applyAlignment="1">
      <alignment horizontal="left" vertical="center"/>
    </xf>
    <xf numFmtId="164" fontId="6" fillId="0" borderId="0" xfId="0" applyNumberFormat="1" applyFont="1" applyAlignment="1">
      <alignment horizontal="right" vertical="center" readingOrder="2"/>
    </xf>
    <xf numFmtId="164" fontId="29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right" vertical="center" readingOrder="1"/>
    </xf>
    <xf numFmtId="165" fontId="14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center" vertical="center"/>
    </xf>
    <xf numFmtId="1" fontId="14" fillId="0" borderId="0" xfId="0" applyNumberFormat="1" applyFont="1" applyAlignment="1">
      <alignment horizontal="right" vertical="center" readingOrder="2"/>
    </xf>
    <xf numFmtId="1" fontId="8" fillId="0" borderId="0" xfId="0" applyNumberFormat="1" applyFont="1" applyAlignment="1">
      <alignment horizontal="right" vertical="center" readingOrder="2"/>
    </xf>
    <xf numFmtId="164" fontId="3" fillId="0" borderId="0" xfId="8" applyFont="1" applyAlignment="1">
      <alignment vertical="center" readingOrder="2"/>
    </xf>
    <xf numFmtId="0" fontId="15" fillId="0" borderId="0" xfId="11" applyFont="1" applyBorder="1" applyAlignment="1">
      <alignment horizontal="center" vertical="center"/>
    </xf>
    <xf numFmtId="167" fontId="16" fillId="0" borderId="0" xfId="9" quotePrefix="1" applyNumberFormat="1" applyFont="1" applyAlignment="1">
      <alignment horizontal="left" vertical="center"/>
    </xf>
    <xf numFmtId="164" fontId="3" fillId="0" borderId="0" xfId="8" applyFont="1" applyBorder="1" applyAlignment="1">
      <alignment vertical="center"/>
    </xf>
    <xf numFmtId="173" fontId="4" fillId="0" borderId="0" xfId="8" applyNumberFormat="1" applyFont="1" applyAlignment="1">
      <alignment horizontal="right" vertical="center"/>
    </xf>
    <xf numFmtId="173" fontId="3" fillId="0" borderId="0" xfId="8" applyNumberFormat="1" applyFont="1" applyAlignment="1">
      <alignment horizontal="right" vertical="center"/>
    </xf>
    <xf numFmtId="173" fontId="7" fillId="0" borderId="0" xfId="8" applyNumberFormat="1" applyFont="1" applyBorder="1" applyAlignment="1">
      <alignment horizontal="right" vertical="center"/>
    </xf>
    <xf numFmtId="1" fontId="3" fillId="0" borderId="0" xfId="0" applyNumberFormat="1" applyFont="1" applyAlignment="1"/>
    <xf numFmtId="173" fontId="3" fillId="0" borderId="0" xfId="0" applyNumberFormat="1" applyFont="1" applyAlignment="1">
      <alignment vertical="center"/>
    </xf>
    <xf numFmtId="173" fontId="3" fillId="0" borderId="0" xfId="0" applyNumberFormat="1" applyFont="1" applyAlignment="1">
      <alignment horizontal="right" vertical="center"/>
    </xf>
    <xf numFmtId="174" fontId="28" fillId="3" borderId="0" xfId="0" applyNumberFormat="1" applyFont="1" applyFill="1" applyBorder="1" applyAlignment="1"/>
    <xf numFmtId="164" fontId="16" fillId="0" borderId="0" xfId="0" applyNumberFormat="1" applyFont="1" applyAlignment="1">
      <alignment vertical="center"/>
    </xf>
    <xf numFmtId="173" fontId="3" fillId="0" borderId="0" xfId="8" applyNumberFormat="1" applyFont="1" applyBorder="1" applyAlignment="1">
      <alignment horizontal="right" vertical="center"/>
    </xf>
    <xf numFmtId="173" fontId="3" fillId="0" borderId="0" xfId="9" applyNumberFormat="1" applyFont="1" applyAlignment="1">
      <alignment horizontal="right" vertical="center"/>
    </xf>
    <xf numFmtId="173" fontId="16" fillId="0" borderId="0" xfId="9" quotePrefix="1" applyNumberFormat="1" applyFont="1" applyAlignment="1">
      <alignment horizontal="right" vertical="center"/>
    </xf>
    <xf numFmtId="165" fontId="4" fillId="0" borderId="0" xfId="12" quotePrefix="1" applyFont="1" applyBorder="1" applyAlignment="1" applyProtection="1">
      <alignment horizontal="left" vertical="center"/>
    </xf>
    <xf numFmtId="0" fontId="3" fillId="2" borderId="0" xfId="13" applyFont="1" applyFill="1" applyBorder="1" applyAlignment="1">
      <alignment horizontal="right" vertical="center"/>
    </xf>
    <xf numFmtId="165" fontId="5" fillId="0" borderId="0" xfId="12" applyFont="1" applyBorder="1" applyAlignment="1">
      <alignment vertical="center"/>
    </xf>
    <xf numFmtId="0" fontId="3" fillId="0" borderId="0" xfId="13" applyFont="1" applyBorder="1" applyAlignment="1">
      <alignment vertical="center"/>
    </xf>
    <xf numFmtId="165" fontId="3" fillId="0" borderId="0" xfId="12" applyFont="1" applyBorder="1" applyAlignment="1">
      <alignment vertical="center"/>
    </xf>
    <xf numFmtId="0" fontId="4" fillId="0" borderId="0" xfId="13" applyFont="1" applyBorder="1" applyAlignment="1">
      <alignment vertical="center"/>
    </xf>
    <xf numFmtId="0" fontId="3" fillId="2" borderId="0" xfId="13" applyFont="1" applyFill="1" applyBorder="1" applyAlignment="1">
      <alignment vertical="center"/>
    </xf>
    <xf numFmtId="0" fontId="6" fillId="3" borderId="0" xfId="0" applyFont="1" applyFill="1" applyBorder="1" applyAlignment="1">
      <alignment horizontal="right" vertical="center" wrapText="1" readingOrder="2"/>
    </xf>
    <xf numFmtId="0" fontId="6" fillId="3" borderId="0" xfId="0" applyFont="1" applyFill="1" applyBorder="1" applyAlignment="1">
      <alignment horizontal="right" vertical="center" readingOrder="2"/>
    </xf>
    <xf numFmtId="0" fontId="14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horizontal="right" vertical="center"/>
    </xf>
    <xf numFmtId="175" fontId="6" fillId="0" borderId="0" xfId="0" applyNumberFormat="1" applyFont="1" applyAlignment="1">
      <alignment horizontal="right"/>
    </xf>
    <xf numFmtId="0" fontId="6" fillId="0" borderId="0" xfId="14" applyFont="1" applyFill="1" applyAlignment="1">
      <alignment horizontal="left" vertical="center"/>
    </xf>
    <xf numFmtId="3" fontId="6" fillId="0" borderId="0" xfId="15" applyNumberFormat="1" applyFont="1" applyFill="1" applyBorder="1" applyAlignment="1">
      <alignment horizontal="right"/>
    </xf>
    <xf numFmtId="0" fontId="3" fillId="0" borderId="0" xfId="0" applyFont="1" applyAlignment="1">
      <alignment horizontal="right"/>
    </xf>
    <xf numFmtId="0" fontId="30" fillId="0" borderId="0" xfId="14" quotePrefix="1" applyFont="1" applyFill="1" applyAlignment="1">
      <alignment horizontal="left" vertical="center"/>
    </xf>
    <xf numFmtId="0" fontId="3" fillId="0" borderId="0" xfId="15" applyFont="1" applyFill="1" applyBorder="1" applyAlignment="1">
      <alignment horizontal="right"/>
    </xf>
    <xf numFmtId="165" fontId="32" fillId="0" borderId="0" xfId="16" applyFont="1" applyFill="1" applyAlignment="1">
      <alignment vertical="center"/>
    </xf>
    <xf numFmtId="0" fontId="31" fillId="0" borderId="0" xfId="15" applyFont="1" applyFill="1" applyBorder="1" applyAlignment="1">
      <alignment horizontal="right"/>
    </xf>
    <xf numFmtId="0" fontId="31" fillId="0" borderId="0" xfId="13" applyFont="1" applyBorder="1" applyAlignment="1">
      <alignment vertical="center"/>
    </xf>
    <xf numFmtId="165" fontId="30" fillId="0" borderId="0" xfId="16" applyFont="1" applyFill="1" applyAlignment="1">
      <alignment vertical="center"/>
    </xf>
    <xf numFmtId="0" fontId="6" fillId="0" borderId="0" xfId="14" quotePrefix="1" applyFont="1" applyFill="1" applyAlignment="1">
      <alignment horizontal="left" vertical="center"/>
    </xf>
    <xf numFmtId="175" fontId="18" fillId="0" borderId="0" xfId="0" applyNumberFormat="1" applyFont="1" applyAlignment="1"/>
    <xf numFmtId="165" fontId="8" fillId="0" borderId="0" xfId="0" applyNumberFormat="1" applyFont="1" applyAlignment="1">
      <alignment horizontal="right" vertical="center"/>
    </xf>
    <xf numFmtId="166" fontId="30" fillId="0" borderId="0" xfId="14" quotePrefix="1" applyNumberFormat="1" applyFont="1" applyFill="1" applyAlignment="1" applyProtection="1">
      <alignment horizontal="left" vertical="center"/>
    </xf>
    <xf numFmtId="0" fontId="3" fillId="0" borderId="0" xfId="14" applyFont="1" applyFill="1" applyAlignment="1">
      <alignment vertical="center"/>
    </xf>
    <xf numFmtId="0" fontId="6" fillId="0" borderId="0" xfId="14" applyFont="1" applyFill="1" applyAlignment="1">
      <alignment vertical="center"/>
    </xf>
    <xf numFmtId="166" fontId="6" fillId="0" borderId="0" xfId="14" applyNumberFormat="1" applyFont="1" applyFill="1" applyAlignment="1" applyProtection="1">
      <alignment horizontal="left" vertical="center"/>
    </xf>
    <xf numFmtId="0" fontId="3" fillId="0" borderId="0" xfId="14" quotePrefix="1" applyFont="1" applyFill="1" applyAlignment="1">
      <alignment horizontal="left" vertical="center"/>
    </xf>
    <xf numFmtId="165" fontId="8" fillId="0" borderId="0" xfId="12" applyFont="1" applyFill="1" applyBorder="1" applyAlignment="1">
      <alignment horizontal="right" vertical="center"/>
    </xf>
    <xf numFmtId="0" fontId="3" fillId="0" borderId="0" xfId="13" applyFont="1" applyFill="1" applyBorder="1" applyAlignment="1">
      <alignment horizontal="right" vertical="center"/>
    </xf>
    <xf numFmtId="165" fontId="8" fillId="0" borderId="0" xfId="17" applyFont="1" applyFill="1" applyBorder="1" applyAlignment="1">
      <alignment vertical="center"/>
    </xf>
    <xf numFmtId="165" fontId="15" fillId="0" borderId="0" xfId="12" applyFont="1" applyBorder="1" applyAlignment="1">
      <alignment horizontal="center" vertical="center"/>
    </xf>
    <xf numFmtId="165" fontId="33" fillId="0" borderId="0" xfId="12" applyFont="1" applyFill="1" applyBorder="1" applyAlignment="1">
      <alignment horizontal="right" vertical="center"/>
    </xf>
    <xf numFmtId="176" fontId="33" fillId="0" borderId="0" xfId="18" applyNumberFormat="1" applyFont="1" applyFill="1" applyBorder="1" applyAlignment="1">
      <alignment horizontal="right" vertical="center"/>
    </xf>
    <xf numFmtId="3" fontId="21" fillId="2" borderId="0" xfId="13" applyNumberFormat="1" applyFont="1" applyFill="1" applyBorder="1" applyAlignment="1">
      <alignment horizontal="right" vertical="center"/>
    </xf>
    <xf numFmtId="3" fontId="34" fillId="0" borderId="0" xfId="15" applyNumberFormat="1" applyFont="1" applyFill="1" applyBorder="1" applyAlignment="1">
      <alignment horizontal="center" vertical="center"/>
    </xf>
    <xf numFmtId="165" fontId="6" fillId="0" borderId="0" xfId="12" applyFont="1" applyBorder="1" applyAlignment="1">
      <alignment horizontal="center" vertical="center"/>
    </xf>
    <xf numFmtId="165" fontId="29" fillId="0" borderId="0" xfId="12" applyFont="1" applyFill="1" applyBorder="1" applyAlignment="1">
      <alignment horizontal="right" vertical="center"/>
    </xf>
    <xf numFmtId="3" fontId="20" fillId="2" borderId="0" xfId="13" applyNumberFormat="1" applyFont="1" applyFill="1" applyBorder="1" applyAlignment="1">
      <alignment horizontal="right" vertical="center"/>
    </xf>
    <xf numFmtId="165" fontId="7" fillId="0" borderId="0" xfId="12" applyFont="1" applyFill="1" applyBorder="1" applyAlignment="1">
      <alignment horizontal="right" vertical="center"/>
    </xf>
    <xf numFmtId="165" fontId="3" fillId="0" borderId="0" xfId="12" applyFont="1" applyFill="1" applyBorder="1" applyAlignment="1">
      <alignment horizontal="right" vertical="center"/>
    </xf>
    <xf numFmtId="0" fontId="35" fillId="2" borderId="0" xfId="13" applyFont="1" applyFill="1" applyBorder="1" applyAlignment="1">
      <alignment vertical="center"/>
    </xf>
    <xf numFmtId="165" fontId="4" fillId="0" borderId="0" xfId="12" quotePrefix="1" applyFont="1" applyAlignment="1" applyProtection="1">
      <alignment horizontal="left" vertical="center"/>
    </xf>
    <xf numFmtId="165" fontId="5" fillId="0" borderId="0" xfId="12" applyFont="1" applyAlignment="1">
      <alignment vertical="center"/>
    </xf>
    <xf numFmtId="165" fontId="3" fillId="0" borderId="0" xfId="12" applyFont="1" applyAlignment="1">
      <alignment vertical="center"/>
    </xf>
    <xf numFmtId="165" fontId="7" fillId="0" borderId="0" xfId="12" quotePrefix="1" applyFont="1" applyAlignment="1" applyProtection="1">
      <alignment horizontal="left" vertical="center"/>
    </xf>
    <xf numFmtId="0" fontId="3" fillId="0" borderId="0" xfId="13" applyFont="1" applyAlignment="1">
      <alignment vertical="center"/>
    </xf>
    <xf numFmtId="175" fontId="18" fillId="0" borderId="0" xfId="0" applyNumberFormat="1" applyFont="1" applyAlignment="1">
      <alignment horizontal="right"/>
    </xf>
    <xf numFmtId="175" fontId="3" fillId="3" borderId="0" xfId="0" applyNumberFormat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vertical="center"/>
    </xf>
    <xf numFmtId="3" fontId="28" fillId="3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 readingOrder="2"/>
    </xf>
    <xf numFmtId="3" fontId="3" fillId="3" borderId="0" xfId="0" applyNumberFormat="1" applyFont="1" applyFill="1" applyBorder="1" applyAlignment="1">
      <alignment horizontal="right" vertical="center"/>
    </xf>
    <xf numFmtId="165" fontId="14" fillId="0" borderId="0" xfId="17" applyFont="1" applyFill="1" applyBorder="1" applyAlignment="1">
      <alignment vertical="center"/>
    </xf>
    <xf numFmtId="3" fontId="21" fillId="2" borderId="0" xfId="7" applyNumberFormat="1" applyFont="1" applyFill="1" applyBorder="1" applyAlignment="1">
      <alignment horizontal="right" vertical="center"/>
    </xf>
    <xf numFmtId="165" fontId="6" fillId="0" borderId="0" xfId="0" applyNumberFormat="1" applyFont="1" applyAlignment="1">
      <alignment horizontal="right" vertical="center" readingOrder="2"/>
    </xf>
    <xf numFmtId="175" fontId="3" fillId="0" borderId="0" xfId="0" applyNumberFormat="1" applyFont="1" applyAlignment="1">
      <alignment horizontal="right"/>
    </xf>
    <xf numFmtId="165" fontId="3" fillId="0" borderId="0" xfId="12" applyFont="1" applyAlignment="1">
      <alignment horizontal="right" vertical="center"/>
    </xf>
    <xf numFmtId="168" fontId="3" fillId="0" borderId="0" xfId="0" applyNumberFormat="1" applyFont="1" applyAlignment="1">
      <alignment horizontal="right" vertical="center"/>
    </xf>
    <xf numFmtId="166" fontId="6" fillId="0" borderId="0" xfId="0" applyNumberFormat="1" applyFont="1" applyAlignment="1">
      <alignment horizontal="right" vertical="center"/>
    </xf>
    <xf numFmtId="0" fontId="2" fillId="0" borderId="0" xfId="7" applyFont="1" applyAlignment="1">
      <alignment vertical="center"/>
    </xf>
    <xf numFmtId="165" fontId="5" fillId="0" borderId="0" xfId="12" applyFont="1" applyAlignment="1">
      <alignment horizontal="right" vertical="center"/>
    </xf>
    <xf numFmtId="165" fontId="29" fillId="0" borderId="0" xfId="12" applyFont="1" applyAlignment="1" applyProtection="1">
      <alignment horizontal="left" vertical="center"/>
    </xf>
    <xf numFmtId="165" fontId="6" fillId="0" borderId="0" xfId="12" applyFont="1" applyAlignment="1">
      <alignment horizontal="right" vertical="center"/>
    </xf>
    <xf numFmtId="165" fontId="6" fillId="0" borderId="0" xfId="12" applyFont="1" applyAlignment="1">
      <alignment vertical="center"/>
    </xf>
    <xf numFmtId="165" fontId="3" fillId="0" borderId="0" xfId="12" quotePrefix="1" applyFont="1" applyAlignment="1">
      <alignment horizontal="right" vertical="center"/>
    </xf>
    <xf numFmtId="165" fontId="7" fillId="0" borderId="0" xfId="12" quotePrefix="1" applyFont="1" applyAlignment="1">
      <alignment horizontal="right" vertical="center"/>
    </xf>
    <xf numFmtId="165" fontId="14" fillId="0" borderId="0" xfId="12" applyFont="1" applyAlignment="1">
      <alignment horizontal="right" vertical="center"/>
    </xf>
    <xf numFmtId="165" fontId="7" fillId="0" borderId="0" xfId="12" quotePrefix="1" applyFont="1" applyAlignment="1">
      <alignment horizontal="right" vertical="center" readingOrder="2"/>
    </xf>
    <xf numFmtId="0" fontId="2" fillId="0" borderId="0" xfId="0" applyFont="1" applyAlignment="1">
      <alignment vertical="center"/>
    </xf>
    <xf numFmtId="3" fontId="3" fillId="3" borderId="0" xfId="0" applyNumberFormat="1" applyFont="1" applyFill="1" applyBorder="1" applyAlignment="1">
      <alignment horizontal="right"/>
    </xf>
    <xf numFmtId="166" fontId="6" fillId="0" borderId="0" xfId="12" applyNumberFormat="1" applyFont="1" applyAlignment="1">
      <alignment horizontal="right" vertical="center"/>
    </xf>
    <xf numFmtId="0" fontId="3" fillId="3" borderId="0" xfId="0" applyFont="1" applyFill="1" applyBorder="1" applyAlignment="1">
      <alignment horizontal="right"/>
    </xf>
    <xf numFmtId="165" fontId="3" fillId="0" borderId="0" xfId="21" quotePrefix="1" applyFont="1" applyAlignment="1" applyProtection="1">
      <alignment horizontal="left" vertical="center"/>
    </xf>
    <xf numFmtId="3" fontId="3" fillId="4" borderId="0" xfId="7" applyNumberFormat="1" applyFont="1" applyFill="1" applyBorder="1" applyAlignment="1">
      <alignment horizontal="right" vertical="center"/>
    </xf>
    <xf numFmtId="0" fontId="3" fillId="0" borderId="0" xfId="7" applyFont="1" applyBorder="1" applyAlignment="1">
      <alignment vertical="center"/>
    </xf>
    <xf numFmtId="172" fontId="20" fillId="2" borderId="0" xfId="7" applyNumberFormat="1" applyFont="1" applyFill="1" applyBorder="1" applyAlignment="1">
      <alignment horizontal="right" vertical="center"/>
    </xf>
    <xf numFmtId="165" fontId="3" fillId="0" borderId="0" xfId="12" applyFont="1" applyBorder="1" applyAlignment="1">
      <alignment horizontal="right" vertical="center"/>
    </xf>
    <xf numFmtId="165" fontId="8" fillId="0" borderId="0" xfId="12" applyFont="1" applyAlignment="1">
      <alignment horizontal="right" vertical="center" readingOrder="2"/>
    </xf>
    <xf numFmtId="165" fontId="3" fillId="0" borderId="0" xfId="12" applyFont="1" applyAlignment="1" applyProtection="1">
      <alignment horizontal="left" vertical="center"/>
    </xf>
    <xf numFmtId="177" fontId="3" fillId="0" borderId="0" xfId="20" applyNumberFormat="1" applyFont="1" applyBorder="1" applyAlignment="1">
      <alignment horizontal="right" vertical="center"/>
    </xf>
    <xf numFmtId="177" fontId="3" fillId="0" borderId="0" xfId="12" applyNumberFormat="1" applyFont="1" applyAlignment="1">
      <alignment horizontal="right" vertical="center"/>
    </xf>
    <xf numFmtId="165" fontId="6" fillId="0" borderId="0" xfId="12" applyFont="1" applyAlignment="1" applyProtection="1">
      <alignment horizontal="left" vertical="center"/>
    </xf>
    <xf numFmtId="165" fontId="29" fillId="0" borderId="0" xfId="12" quotePrefix="1" applyFont="1" applyAlignment="1">
      <alignment horizontal="right" vertical="center" readingOrder="2"/>
    </xf>
    <xf numFmtId="169" fontId="3" fillId="3" borderId="0" xfId="0" applyNumberFormat="1" applyFont="1" applyFill="1" applyBorder="1" applyAlignment="1">
      <alignment horizontal="right"/>
    </xf>
    <xf numFmtId="3" fontId="8" fillId="0" borderId="0" xfId="0" applyNumberFormat="1" applyFont="1" applyAlignment="1">
      <alignment vertical="center"/>
    </xf>
    <xf numFmtId="167" fontId="14" fillId="0" borderId="0" xfId="12" applyNumberFormat="1" applyFont="1" applyAlignment="1">
      <alignment vertical="center"/>
    </xf>
    <xf numFmtId="3" fontId="6" fillId="0" borderId="0" xfId="12" applyNumberFormat="1" applyFont="1" applyAlignment="1">
      <alignment horizontal="right" vertical="center"/>
    </xf>
    <xf numFmtId="165" fontId="29" fillId="0" borderId="0" xfId="12" quotePrefix="1" applyFont="1" applyAlignment="1">
      <alignment horizontal="right" vertical="center"/>
    </xf>
    <xf numFmtId="165" fontId="7" fillId="0" borderId="0" xfId="12" applyFont="1" applyBorder="1" applyAlignment="1">
      <alignment vertical="center"/>
    </xf>
    <xf numFmtId="165" fontId="4" fillId="0" borderId="0" xfId="12" applyFont="1" applyAlignment="1">
      <alignment horizontal="right" vertical="center" readingOrder="2"/>
    </xf>
    <xf numFmtId="165" fontId="36" fillId="0" borderId="0" xfId="12" applyFont="1" applyAlignment="1">
      <alignment horizontal="right" vertical="center"/>
    </xf>
    <xf numFmtId="165" fontId="36" fillId="0" borderId="0" xfId="12" quotePrefix="1" applyFont="1" applyAlignment="1">
      <alignment horizontal="center" vertical="center"/>
    </xf>
    <xf numFmtId="3" fontId="3" fillId="0" borderId="0" xfId="0" applyNumberFormat="1" applyFont="1" applyAlignment="1">
      <alignment vertical="center"/>
    </xf>
    <xf numFmtId="178" fontId="6" fillId="0" borderId="0" xfId="12" applyNumberFormat="1" applyFont="1" applyAlignment="1">
      <alignment vertical="center"/>
    </xf>
    <xf numFmtId="165" fontId="8" fillId="0" borderId="0" xfId="12" applyFont="1" applyAlignment="1">
      <alignment horizontal="right" vertical="center"/>
    </xf>
    <xf numFmtId="166" fontId="3" fillId="0" borderId="0" xfId="22" applyNumberFormat="1" applyFont="1" applyAlignment="1">
      <alignment horizontal="right" vertical="center"/>
    </xf>
    <xf numFmtId="172" fontId="3" fillId="0" borderId="0" xfId="12" applyNumberFormat="1" applyFont="1" applyAlignment="1">
      <alignment horizontal="right" vertical="center"/>
    </xf>
    <xf numFmtId="172" fontId="3" fillId="5" borderId="0" xfId="12" applyNumberFormat="1" applyFont="1" applyFill="1" applyBorder="1" applyAlignment="1" applyProtection="1">
      <alignment horizontal="right" vertical="center"/>
    </xf>
    <xf numFmtId="165" fontId="8" fillId="0" borderId="0" xfId="12" quotePrefix="1" applyFont="1" applyAlignment="1">
      <alignment horizontal="right" vertical="center"/>
    </xf>
    <xf numFmtId="166" fontId="3" fillId="0" borderId="0" xfId="0" applyNumberFormat="1" applyFont="1" applyAlignment="1">
      <alignment vertical="center"/>
    </xf>
    <xf numFmtId="166" fontId="6" fillId="0" borderId="0" xfId="22" applyNumberFormat="1" applyFont="1" applyAlignment="1">
      <alignment horizontal="right" vertical="center"/>
    </xf>
    <xf numFmtId="166" fontId="3" fillId="0" borderId="0" xfId="22" quotePrefix="1" applyNumberFormat="1" applyFont="1" applyAlignment="1">
      <alignment horizontal="right" vertical="center"/>
    </xf>
    <xf numFmtId="165" fontId="38" fillId="0" borderId="0" xfId="0" applyNumberFormat="1" applyFont="1" applyAlignment="1">
      <alignment horizontal="right" vertical="center"/>
    </xf>
    <xf numFmtId="165" fontId="38" fillId="0" borderId="0" xfId="0" applyNumberFormat="1" applyFont="1" applyAlignment="1">
      <alignment vertical="center"/>
    </xf>
    <xf numFmtId="165" fontId="27" fillId="0" borderId="0" xfId="0" applyNumberFormat="1" applyFont="1" applyAlignment="1">
      <alignment horizontal="right" vertical="center"/>
    </xf>
    <xf numFmtId="166" fontId="27" fillId="0" borderId="0" xfId="0" applyNumberFormat="1" applyFont="1" applyAlignment="1">
      <alignment horizontal="right" vertical="center"/>
    </xf>
    <xf numFmtId="166" fontId="9" fillId="0" borderId="0" xfId="0" applyNumberFormat="1" applyFont="1" applyAlignment="1">
      <alignment vertical="center"/>
    </xf>
    <xf numFmtId="0" fontId="16" fillId="3" borderId="0" xfId="0" applyFont="1" applyFill="1" applyBorder="1" applyAlignment="1">
      <alignment horizontal="left" vertical="center"/>
    </xf>
    <xf numFmtId="166" fontId="9" fillId="0" borderId="0" xfId="0" applyNumberFormat="1" applyFont="1" applyAlignment="1">
      <alignment horizontal="right" vertical="center" readingOrder="2"/>
    </xf>
    <xf numFmtId="166" fontId="6" fillId="0" borderId="0" xfId="17" applyNumberFormat="1" applyFont="1" applyBorder="1" applyAlignment="1" applyProtection="1">
      <alignment horizontal="right" vertical="center"/>
    </xf>
    <xf numFmtId="165" fontId="14" fillId="0" borderId="0" xfId="17" quotePrefix="1" applyFont="1" applyBorder="1" applyAlignment="1">
      <alignment horizontal="right" vertical="center"/>
    </xf>
    <xf numFmtId="165" fontId="6" fillId="0" borderId="0" xfId="17" applyFont="1" applyBorder="1" applyAlignment="1">
      <alignment vertical="center"/>
    </xf>
    <xf numFmtId="165" fontId="15" fillId="0" borderId="0" xfId="12" applyFont="1" applyAlignment="1">
      <alignment vertical="center"/>
    </xf>
    <xf numFmtId="165" fontId="4" fillId="0" borderId="0" xfId="12" quotePrefix="1" applyFont="1" applyAlignment="1" applyProtection="1">
      <alignment horizontal="right" vertical="center"/>
    </xf>
    <xf numFmtId="165" fontId="4" fillId="0" borderId="0" xfId="12" quotePrefix="1" applyFont="1" applyBorder="1" applyAlignment="1" applyProtection="1">
      <alignment horizontal="right" vertical="center"/>
    </xf>
    <xf numFmtId="165" fontId="5" fillId="0" borderId="0" xfId="12" applyFont="1" applyAlignment="1">
      <alignment vertical="center" readingOrder="2"/>
    </xf>
    <xf numFmtId="165" fontId="4" fillId="0" borderId="0" xfId="12" applyFont="1" applyAlignment="1">
      <alignment vertical="center"/>
    </xf>
    <xf numFmtId="165" fontId="4" fillId="0" borderId="0" xfId="12" applyFont="1" applyAlignment="1">
      <alignment horizontal="right" vertical="center"/>
    </xf>
    <xf numFmtId="165" fontId="3" fillId="0" borderId="0" xfId="12" applyFont="1" applyAlignment="1">
      <alignment vertical="center" readingOrder="2"/>
    </xf>
    <xf numFmtId="165" fontId="25" fillId="0" borderId="0" xfId="12" applyFont="1" applyAlignment="1">
      <alignment vertical="center"/>
    </xf>
    <xf numFmtId="165" fontId="8" fillId="0" borderId="0" xfId="12" applyFont="1" applyAlignment="1">
      <alignment vertical="center"/>
    </xf>
    <xf numFmtId="165" fontId="25" fillId="0" borderId="0" xfId="12" applyFont="1" applyAlignment="1">
      <alignment horizontal="right" vertical="center"/>
    </xf>
    <xf numFmtId="165" fontId="4" fillId="0" borderId="0" xfId="12" quotePrefix="1" applyFont="1" applyAlignment="1">
      <alignment horizontal="right" vertical="center"/>
    </xf>
    <xf numFmtId="165" fontId="7" fillId="0" borderId="0" xfId="12" quotePrefix="1" applyFont="1" applyAlignment="1">
      <alignment horizontal="left" vertical="center"/>
    </xf>
    <xf numFmtId="165" fontId="3" fillId="0" borderId="0" xfId="12" applyFont="1" applyBorder="1" applyAlignment="1">
      <alignment vertical="center" readingOrder="2"/>
    </xf>
    <xf numFmtId="165" fontId="6" fillId="0" borderId="0" xfId="12" applyFont="1" applyBorder="1" applyAlignment="1">
      <alignment horizontal="left" vertical="center"/>
    </xf>
    <xf numFmtId="165" fontId="6" fillId="0" borderId="0" xfId="12" applyFont="1" applyAlignment="1">
      <alignment horizontal="left" vertical="center"/>
    </xf>
    <xf numFmtId="165" fontId="17" fillId="0" borderId="0" xfId="12" quotePrefix="1" applyFont="1" applyAlignment="1">
      <alignment horizontal="right" vertical="center"/>
    </xf>
    <xf numFmtId="165" fontId="6" fillId="0" borderId="0" xfId="0" applyNumberFormat="1" applyFont="1" applyAlignment="1">
      <alignment horizontal="left" vertical="center"/>
    </xf>
    <xf numFmtId="165" fontId="6" fillId="0" borderId="0" xfId="12" quotePrefix="1" applyFont="1" applyAlignment="1">
      <alignment horizontal="right" vertical="center"/>
    </xf>
    <xf numFmtId="179" fontId="18" fillId="3" borderId="0" xfId="0" applyNumberFormat="1" applyFont="1" applyFill="1" applyBorder="1" applyAlignment="1">
      <alignment horizontal="right" vertical="center"/>
    </xf>
    <xf numFmtId="165" fontId="8" fillId="0" borderId="0" xfId="0" applyNumberFormat="1" applyFont="1" applyAlignment="1">
      <alignment horizontal="right" vertical="center" readingOrder="2"/>
    </xf>
    <xf numFmtId="179" fontId="3" fillId="0" borderId="0" xfId="12" applyNumberFormat="1" applyFont="1" applyBorder="1" applyAlignment="1" applyProtection="1">
      <alignment vertical="center"/>
    </xf>
    <xf numFmtId="165" fontId="3" fillId="0" borderId="0" xfId="12" applyFont="1" applyBorder="1" applyAlignment="1" applyProtection="1">
      <alignment horizontal="right" vertical="center"/>
    </xf>
    <xf numFmtId="0" fontId="6" fillId="0" borderId="0" xfId="23" applyFont="1" applyBorder="1" applyAlignment="1">
      <alignment vertical="center" wrapText="1"/>
    </xf>
    <xf numFmtId="166" fontId="6" fillId="0" borderId="0" xfId="12" applyNumberFormat="1" applyFont="1" applyAlignment="1">
      <alignment vertical="center"/>
    </xf>
    <xf numFmtId="0" fontId="3" fillId="0" borderId="0" xfId="23" applyFont="1" applyBorder="1" applyAlignment="1">
      <alignment vertical="center"/>
    </xf>
    <xf numFmtId="165" fontId="17" fillId="0" borderId="0" xfId="0" applyNumberFormat="1" applyFont="1" applyAlignment="1">
      <alignment horizontal="left" vertical="center"/>
    </xf>
    <xf numFmtId="165" fontId="14" fillId="0" borderId="0" xfId="0" applyNumberFormat="1" applyFont="1" applyAlignment="1">
      <alignment horizontal="right" vertical="center" readingOrder="2"/>
    </xf>
    <xf numFmtId="164" fontId="3" fillId="0" borderId="0" xfId="12" applyNumberFormat="1" applyFont="1" applyBorder="1" applyAlignment="1" applyProtection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165" fontId="16" fillId="0" borderId="0" xfId="0" applyNumberFormat="1" applyFont="1" applyAlignment="1">
      <alignment vertical="center"/>
    </xf>
    <xf numFmtId="179" fontId="3" fillId="0" borderId="0" xfId="0" applyNumberFormat="1" applyFont="1" applyAlignment="1">
      <alignment horizontal="right" vertical="center" readingOrder="2"/>
    </xf>
    <xf numFmtId="179" fontId="3" fillId="0" borderId="0" xfId="12" applyNumberFormat="1" applyFont="1" applyBorder="1" applyAlignment="1" applyProtection="1">
      <alignment vertical="center" readingOrder="2"/>
    </xf>
    <xf numFmtId="165" fontId="16" fillId="0" borderId="0" xfId="12" quotePrefix="1" applyFont="1" applyBorder="1" applyAlignment="1">
      <alignment horizontal="left" vertical="center"/>
    </xf>
    <xf numFmtId="165" fontId="16" fillId="0" borderId="0" xfId="12" quotePrefix="1" applyFont="1" applyBorder="1" applyAlignment="1">
      <alignment horizontal="right" vertical="center"/>
    </xf>
    <xf numFmtId="164" fontId="3" fillId="0" borderId="0" xfId="12" applyNumberFormat="1" applyFont="1" applyBorder="1" applyAlignment="1" applyProtection="1">
      <alignment vertical="center" readingOrder="2"/>
    </xf>
    <xf numFmtId="165" fontId="3" fillId="0" borderId="0" xfId="12" quotePrefix="1" applyFont="1" applyBorder="1" applyAlignment="1">
      <alignment horizontal="right" vertical="center"/>
    </xf>
    <xf numFmtId="164" fontId="3" fillId="0" borderId="0" xfId="12" applyNumberFormat="1" applyFont="1" applyAlignment="1" applyProtection="1">
      <alignment vertical="center"/>
    </xf>
    <xf numFmtId="164" fontId="3" fillId="0" borderId="0" xfId="12" applyNumberFormat="1" applyFont="1" applyAlignment="1" applyProtection="1">
      <alignment vertical="center" readingOrder="2"/>
    </xf>
    <xf numFmtId="179" fontId="3" fillId="0" borderId="0" xfId="12" applyNumberFormat="1" applyFont="1" applyAlignment="1" applyProtection="1">
      <alignment vertical="center"/>
    </xf>
    <xf numFmtId="0" fontId="3" fillId="0" borderId="0" xfId="24" applyFont="1" applyFill="1" applyBorder="1" applyAlignment="1" applyProtection="1">
      <alignment horizontal="center" vertical="center"/>
    </xf>
    <xf numFmtId="179" fontId="3" fillId="0" borderId="0" xfId="24" applyNumberFormat="1" applyFont="1" applyFill="1" applyBorder="1" applyAlignment="1" applyProtection="1">
      <alignment vertical="center"/>
    </xf>
    <xf numFmtId="165" fontId="8" fillId="0" borderId="0" xfId="12" applyFont="1" applyAlignment="1">
      <alignment vertical="center" readingOrder="2"/>
    </xf>
    <xf numFmtId="179" fontId="3" fillId="0" borderId="0" xfId="24" applyNumberFormat="1" applyFont="1" applyFill="1" applyBorder="1" applyAlignment="1" applyProtection="1">
      <alignment horizontal="right" vertical="center"/>
    </xf>
    <xf numFmtId="165" fontId="8" fillId="0" borderId="0" xfId="12" quotePrefix="1" applyFont="1" applyAlignment="1">
      <alignment horizontal="right" vertical="center" readingOrder="2"/>
    </xf>
    <xf numFmtId="3" fontId="3" fillId="0" borderId="0" xfId="24" applyNumberFormat="1" applyFont="1" applyFill="1" applyBorder="1" applyAlignment="1">
      <alignment vertical="center" wrapText="1"/>
    </xf>
    <xf numFmtId="0" fontId="3" fillId="0" borderId="0" xfId="24" applyFont="1" applyFill="1" applyBorder="1" applyAlignment="1">
      <alignment vertical="center"/>
    </xf>
    <xf numFmtId="165" fontId="6" fillId="0" borderId="0" xfId="12" applyFont="1" applyAlignment="1">
      <alignment vertical="center" readingOrder="2"/>
    </xf>
    <xf numFmtId="166" fontId="3" fillId="0" borderId="0" xfId="12" applyNumberFormat="1" applyFont="1" applyAlignment="1">
      <alignment vertical="center"/>
    </xf>
    <xf numFmtId="165" fontId="14" fillId="0" borderId="0" xfId="12" applyFont="1" applyAlignment="1">
      <alignment horizontal="right" vertical="center" readingOrder="2"/>
    </xf>
    <xf numFmtId="179" fontId="3" fillId="0" borderId="0" xfId="0" applyNumberFormat="1" applyFont="1" applyAlignment="1">
      <alignment vertical="center"/>
    </xf>
    <xf numFmtId="0" fontId="20" fillId="0" borderId="0" xfId="24" applyFont="1" applyFill="1" applyBorder="1" applyAlignment="1">
      <alignment vertical="center" wrapText="1"/>
    </xf>
    <xf numFmtId="179" fontId="3" fillId="3" borderId="0" xfId="0" applyNumberFormat="1" applyFont="1" applyFill="1" applyBorder="1" applyAlignment="1">
      <alignment horizontal="right" vertical="center"/>
    </xf>
    <xf numFmtId="0" fontId="3" fillId="0" borderId="0" xfId="24" applyFont="1" applyFill="1" applyBorder="1" applyAlignment="1">
      <alignment horizontal="left" vertical="center"/>
    </xf>
    <xf numFmtId="0" fontId="3" fillId="0" borderId="0" xfId="23" applyFont="1" applyBorder="1" applyAlignment="1">
      <alignment vertical="center" wrapText="1"/>
    </xf>
    <xf numFmtId="164" fontId="28" fillId="3" borderId="0" xfId="0" applyNumberFormat="1" applyFont="1" applyFill="1" applyBorder="1" applyAlignment="1">
      <alignment horizontal="right" vertical="center"/>
    </xf>
    <xf numFmtId="165" fontId="4" fillId="0" borderId="0" xfId="17" applyFont="1" applyAlignment="1">
      <alignment horizontal="right" vertical="center"/>
    </xf>
    <xf numFmtId="165" fontId="5" fillId="0" borderId="0" xfId="17" applyFont="1" applyAlignment="1">
      <alignment horizontal="right" vertical="center"/>
    </xf>
    <xf numFmtId="165" fontId="3" fillId="0" borderId="0" xfId="17" applyFont="1" applyAlignment="1">
      <alignment vertical="center"/>
    </xf>
    <xf numFmtId="165" fontId="3" fillId="0" borderId="0" xfId="17" applyFont="1" applyAlignment="1">
      <alignment horizontal="right" vertical="center"/>
    </xf>
    <xf numFmtId="165" fontId="7" fillId="0" borderId="0" xfId="17" quotePrefix="1" applyFont="1" applyAlignment="1" applyProtection="1">
      <alignment horizontal="left" vertical="center"/>
    </xf>
    <xf numFmtId="165" fontId="7" fillId="0" borderId="0" xfId="17" applyFont="1" applyAlignment="1" applyProtection="1">
      <alignment horizontal="right" vertical="center"/>
    </xf>
    <xf numFmtId="165" fontId="7" fillId="0" borderId="0" xfId="17" quotePrefix="1" applyFont="1" applyAlignment="1" applyProtection="1">
      <alignment horizontal="right" vertical="center"/>
    </xf>
    <xf numFmtId="165" fontId="3" fillId="0" borderId="0" xfId="17" applyFont="1" applyBorder="1" applyAlignment="1">
      <alignment vertical="center"/>
    </xf>
    <xf numFmtId="165" fontId="3" fillId="0" borderId="0" xfId="17" applyFont="1" applyBorder="1" applyAlignment="1">
      <alignment horizontal="right" vertical="center"/>
    </xf>
    <xf numFmtId="165" fontId="6" fillId="0" borderId="0" xfId="17" applyFont="1" applyAlignment="1">
      <alignment horizontal="right" vertical="center" readingOrder="2"/>
    </xf>
    <xf numFmtId="167" fontId="3" fillId="0" borderId="0" xfId="17" applyNumberFormat="1" applyFont="1" applyAlignment="1">
      <alignment horizontal="right" vertical="center"/>
    </xf>
    <xf numFmtId="165" fontId="6" fillId="0" borderId="0" xfId="17" applyFont="1" applyBorder="1" applyAlignment="1">
      <alignment horizontal="left" vertical="center"/>
    </xf>
    <xf numFmtId="165" fontId="6" fillId="0" borderId="0" xfId="17" applyFont="1" applyAlignment="1">
      <alignment horizontal="left" vertical="center"/>
    </xf>
    <xf numFmtId="165" fontId="6" fillId="0" borderId="0" xfId="17" applyFont="1" applyAlignment="1">
      <alignment horizontal="right" vertical="center"/>
    </xf>
    <xf numFmtId="1" fontId="11" fillId="0" borderId="0" xfId="165" quotePrefix="1" applyNumberFormat="1" applyFont="1" applyFill="1" applyAlignment="1">
      <alignment horizontal="right" vertical="center" readingOrder="2"/>
    </xf>
    <xf numFmtId="0" fontId="14" fillId="0" borderId="0" xfId="190" quotePrefix="1" applyFont="1" applyAlignment="1">
      <alignment horizontal="right" vertical="center" readingOrder="2"/>
    </xf>
    <xf numFmtId="168" fontId="3" fillId="0" borderId="0" xfId="203" applyNumberFormat="1" applyFont="1" applyFill="1" applyBorder="1" applyAlignment="1" applyProtection="1">
      <alignment horizontal="center" vertical="center"/>
    </xf>
    <xf numFmtId="1" fontId="13" fillId="0" borderId="0" xfId="165" applyNumberFormat="1" applyFont="1" applyFill="1" applyAlignment="1">
      <alignment horizontal="right" vertical="center" indent="1" readingOrder="2"/>
    </xf>
    <xf numFmtId="0" fontId="8" fillId="0" borderId="0" xfId="190" applyFont="1" applyAlignment="1">
      <alignment horizontal="right" vertical="center" readingOrder="2"/>
    </xf>
    <xf numFmtId="0" fontId="3" fillId="0" borderId="0" xfId="14" quotePrefix="1" applyFont="1" applyFill="1" applyBorder="1" applyAlignment="1">
      <alignment horizontal="left" vertical="center"/>
    </xf>
    <xf numFmtId="1" fontId="11" fillId="0" borderId="0" xfId="165" applyNumberFormat="1" applyFont="1" applyFill="1" applyAlignment="1">
      <alignment horizontal="right" vertical="center"/>
    </xf>
    <xf numFmtId="1" fontId="13" fillId="0" borderId="0" xfId="165" applyNumberFormat="1" applyFont="1" applyFill="1" applyAlignment="1">
      <alignment horizontal="right" vertical="center" indent="1"/>
    </xf>
    <xf numFmtId="165" fontId="6" fillId="0" borderId="0" xfId="17" applyFont="1" applyBorder="1" applyAlignment="1">
      <alignment horizontal="center" vertical="center"/>
    </xf>
    <xf numFmtId="166" fontId="30" fillId="0" borderId="0" xfId="14" applyNumberFormat="1" applyFont="1" applyFill="1" applyAlignment="1" applyProtection="1">
      <alignment horizontal="left" vertical="center"/>
    </xf>
    <xf numFmtId="0" fontId="30" fillId="0" borderId="0" xfId="14" applyFont="1" applyFill="1" applyAlignment="1">
      <alignment horizontal="left" vertical="center"/>
    </xf>
    <xf numFmtId="0" fontId="14" fillId="0" borderId="0" xfId="190" applyFont="1" applyAlignment="1">
      <alignment horizontal="right" vertical="center" readingOrder="2"/>
    </xf>
    <xf numFmtId="0" fontId="3" fillId="0" borderId="0" xfId="202" quotePrefix="1" applyFont="1" applyAlignment="1">
      <alignment horizontal="left" vertical="center"/>
    </xf>
    <xf numFmtId="168" fontId="3" fillId="0" borderId="0" xfId="203" applyNumberFormat="1" applyFont="1" applyFill="1" applyBorder="1" applyAlignment="1" applyProtection="1">
      <alignment horizontal="right" vertical="center"/>
    </xf>
    <xf numFmtId="165" fontId="4" fillId="0" borderId="0" xfId="17" applyFont="1" applyAlignment="1">
      <alignment vertical="center"/>
    </xf>
    <xf numFmtId="165" fontId="7" fillId="0" borderId="0" xfId="17" applyFont="1" applyAlignment="1" applyProtection="1">
      <alignment horizontal="left" vertical="center"/>
    </xf>
    <xf numFmtId="165" fontId="3" fillId="0" borderId="0" xfId="17" applyFont="1" applyAlignment="1">
      <alignment horizontal="center" vertical="center"/>
    </xf>
    <xf numFmtId="165" fontId="3" fillId="0" borderId="0" xfId="17" applyFont="1" applyAlignment="1">
      <alignment horizontal="left" vertical="center"/>
    </xf>
    <xf numFmtId="0" fontId="6" fillId="4" borderId="0" xfId="14" applyFont="1" applyFill="1" applyAlignment="1">
      <alignment vertical="center"/>
    </xf>
    <xf numFmtId="1" fontId="14" fillId="4" borderId="0" xfId="165" applyNumberFormat="1" applyFont="1" applyFill="1" applyBorder="1" applyAlignment="1">
      <alignment horizontal="right" vertical="center" readingOrder="2"/>
    </xf>
    <xf numFmtId="1" fontId="3" fillId="0" borderId="0" xfId="0" applyNumberFormat="1" applyFont="1" applyFill="1" applyBorder="1"/>
    <xf numFmtId="3" fontId="61" fillId="0" borderId="0" xfId="0" applyNumberFormat="1" applyFont="1" applyFill="1" applyBorder="1" applyAlignment="1">
      <alignment vertical="center"/>
    </xf>
    <xf numFmtId="166" fontId="6" fillId="4" borderId="0" xfId="14" quotePrefix="1" applyNumberFormat="1" applyFont="1" applyFill="1" applyAlignment="1" applyProtection="1">
      <alignment horizontal="left" vertical="center"/>
    </xf>
    <xf numFmtId="1" fontId="14" fillId="4" borderId="0" xfId="165" quotePrefix="1" applyNumberFormat="1" applyFont="1" applyFill="1" applyAlignment="1">
      <alignment horizontal="right" vertical="center"/>
    </xf>
    <xf numFmtId="166" fontId="6" fillId="4" borderId="0" xfId="14" applyNumberFormat="1" applyFont="1" applyFill="1" applyAlignment="1" applyProtection="1">
      <alignment horizontal="left" vertical="center"/>
    </xf>
    <xf numFmtId="1" fontId="14" fillId="4" borderId="0" xfId="165" applyNumberFormat="1" applyFont="1" applyFill="1" applyAlignment="1">
      <alignment horizontal="right" vertical="center" readingOrder="2"/>
    </xf>
    <xf numFmtId="1" fontId="14" fillId="4" borderId="0" xfId="165" quotePrefix="1" applyNumberFormat="1" applyFont="1" applyFill="1" applyBorder="1" applyAlignment="1">
      <alignment horizontal="right" vertical="center"/>
    </xf>
    <xf numFmtId="0" fontId="6" fillId="4" borderId="0" xfId="14" quotePrefix="1" applyFont="1" applyFill="1" applyAlignment="1">
      <alignment horizontal="left" vertical="center"/>
    </xf>
    <xf numFmtId="0" fontId="30" fillId="0" borderId="0" xfId="14" applyFont="1" applyAlignment="1">
      <alignment horizontal="left" vertical="center"/>
    </xf>
    <xf numFmtId="1" fontId="8" fillId="0" borderId="0" xfId="165" applyNumberFormat="1" applyFont="1" applyAlignment="1">
      <alignment horizontal="right" vertical="center" indent="1"/>
    </xf>
    <xf numFmtId="0" fontId="30" fillId="0" borderId="0" xfId="14" quotePrefix="1" applyFont="1" applyAlignment="1">
      <alignment horizontal="left" vertical="center"/>
    </xf>
    <xf numFmtId="0" fontId="6" fillId="0" borderId="0" xfId="197" applyNumberFormat="1" applyFont="1" applyAlignment="1" applyProtection="1">
      <alignment horizontal="left" vertical="center"/>
    </xf>
    <xf numFmtId="0" fontId="3" fillId="0" borderId="0" xfId="202" quotePrefix="1" applyFont="1" applyBorder="1" applyAlignment="1">
      <alignment horizontal="left" vertical="center"/>
    </xf>
    <xf numFmtId="168" fontId="3" fillId="0" borderId="0" xfId="203" applyNumberFormat="1" applyFont="1" applyFill="1" applyBorder="1" applyAlignment="1" applyProtection="1">
      <alignment horizontal="left" vertical="center"/>
    </xf>
    <xf numFmtId="165" fontId="3" fillId="0" borderId="0" xfId="251" applyNumberFormat="1" applyFont="1" applyAlignment="1">
      <alignment vertical="center"/>
    </xf>
    <xf numFmtId="165" fontId="16" fillId="0" borderId="0" xfId="17" applyFont="1" applyAlignment="1">
      <alignment vertical="center"/>
    </xf>
    <xf numFmtId="165" fontId="16" fillId="0" borderId="0" xfId="17" applyFont="1" applyAlignment="1" applyProtection="1">
      <alignment horizontal="left" vertical="center"/>
    </xf>
    <xf numFmtId="172" fontId="6" fillId="0" borderId="0" xfId="17" applyNumberFormat="1" applyFont="1" applyAlignment="1">
      <alignment horizontal="left" vertical="center"/>
    </xf>
    <xf numFmtId="172" fontId="6" fillId="0" borderId="0" xfId="17" applyNumberFormat="1" applyFont="1" applyAlignment="1">
      <alignment horizontal="center" vertical="center"/>
    </xf>
    <xf numFmtId="172" fontId="6" fillId="0" borderId="0" xfId="17" applyNumberFormat="1" applyFont="1" applyAlignment="1">
      <alignment horizontal="right" vertical="center"/>
    </xf>
    <xf numFmtId="167" fontId="3" fillId="0" borderId="0" xfId="17" quotePrefix="1" applyNumberFormat="1" applyFont="1" applyAlignment="1">
      <alignment horizontal="right" vertical="center" readingOrder="2"/>
    </xf>
    <xf numFmtId="0" fontId="5" fillId="0" borderId="0" xfId="202" applyFont="1" applyAlignment="1">
      <alignment vertical="center"/>
    </xf>
    <xf numFmtId="0" fontId="3" fillId="0" borderId="0" xfId="202" applyFont="1" applyAlignment="1">
      <alignment vertical="center"/>
    </xf>
    <xf numFmtId="165" fontId="7" fillId="0" borderId="0" xfId="17" applyFont="1" applyAlignment="1">
      <alignment vertical="center"/>
    </xf>
    <xf numFmtId="0" fontId="7" fillId="0" borderId="0" xfId="202" applyFont="1" applyAlignment="1">
      <alignment horizontal="right" vertical="center" readingOrder="2"/>
    </xf>
    <xf numFmtId="0" fontId="4" fillId="0" borderId="0" xfId="202" quotePrefix="1" applyFont="1" applyAlignment="1">
      <alignment horizontal="right" vertical="center" readingOrder="2"/>
    </xf>
    <xf numFmtId="167" fontId="3" fillId="0" borderId="0" xfId="0" applyNumberFormat="1" applyFont="1" applyAlignment="1">
      <alignment horizontal="left" vertical="center"/>
    </xf>
    <xf numFmtId="170" fontId="14" fillId="0" borderId="0" xfId="0" applyNumberFormat="1" applyFont="1" applyAlignment="1">
      <alignment horizontal="right" vertical="center"/>
    </xf>
    <xf numFmtId="3" fontId="6" fillId="19" borderId="0" xfId="203" applyNumberFormat="1" applyFont="1" applyFill="1" applyBorder="1" applyAlignment="1" applyProtection="1">
      <alignment horizontal="right" vertical="center"/>
    </xf>
    <xf numFmtId="0" fontId="28" fillId="0" borderId="0" xfId="0" applyFont="1" applyAlignment="1">
      <alignment horizontal="right" vertical="center"/>
    </xf>
    <xf numFmtId="166" fontId="3" fillId="0" borderId="0" xfId="198" quotePrefix="1" applyNumberFormat="1" applyFont="1" applyAlignment="1" applyProtection="1">
      <alignment horizontal="left" vertical="center"/>
    </xf>
    <xf numFmtId="0" fontId="3" fillId="0" borderId="0" xfId="202" applyFont="1" applyAlignment="1">
      <alignment horizontal="right" vertical="center"/>
    </xf>
    <xf numFmtId="0" fontId="28" fillId="0" borderId="0" xfId="0" applyFont="1" applyAlignment="1">
      <alignment vertical="center"/>
    </xf>
    <xf numFmtId="1" fontId="3" fillId="0" borderId="0" xfId="203" applyNumberFormat="1" applyFont="1" applyFill="1" applyBorder="1" applyAlignment="1" applyProtection="1">
      <alignment horizontal="right" vertical="center"/>
    </xf>
    <xf numFmtId="0" fontId="18" fillId="0" borderId="0" xfId="0" applyFont="1" applyAlignment="1">
      <alignment vertical="center"/>
    </xf>
    <xf numFmtId="168" fontId="6" fillId="0" borderId="0" xfId="203" applyNumberFormat="1" applyFont="1" applyFill="1" applyBorder="1" applyAlignment="1" applyProtection="1">
      <alignment horizontal="right" vertical="center"/>
    </xf>
    <xf numFmtId="168" fontId="3" fillId="2" borderId="0" xfId="203" applyNumberFormat="1" applyFont="1" applyFill="1" applyBorder="1" applyAlignment="1" applyProtection="1">
      <alignment horizontal="right" vertical="center"/>
    </xf>
    <xf numFmtId="0" fontId="8" fillId="0" borderId="0" xfId="0" applyFont="1" applyAlignment="1">
      <alignment horizontal="right" vertical="center" readingOrder="2"/>
    </xf>
    <xf numFmtId="172" fontId="3" fillId="0" borderId="0" xfId="17" applyNumberFormat="1" applyFont="1" applyBorder="1" applyAlignment="1">
      <alignment horizontal="right" vertical="center"/>
    </xf>
    <xf numFmtId="165" fontId="3" fillId="0" borderId="0" xfId="201" quotePrefix="1" applyFont="1" applyAlignment="1" applyProtection="1">
      <alignment horizontal="left" vertical="center"/>
    </xf>
    <xf numFmtId="166" fontId="14" fillId="0" borderId="0" xfId="198" applyNumberFormat="1" applyFont="1" applyAlignment="1" applyProtection="1">
      <alignment horizontal="left" vertical="center"/>
    </xf>
    <xf numFmtId="172" fontId="6" fillId="0" borderId="0" xfId="17" applyNumberFormat="1" applyFont="1" applyAlignment="1">
      <alignment vertical="center"/>
    </xf>
    <xf numFmtId="165" fontId="3" fillId="0" borderId="0" xfId="201" applyFont="1" applyAlignment="1" applyProtection="1">
      <alignment horizontal="left" vertical="center"/>
    </xf>
    <xf numFmtId="165" fontId="6" fillId="0" borderId="0" xfId="17" applyFont="1" applyAlignment="1">
      <alignment vertical="center"/>
    </xf>
    <xf numFmtId="0" fontId="3" fillId="0" borderId="0" xfId="202" quotePrefix="1" applyFont="1" applyAlignment="1">
      <alignment horizontal="right" vertical="center"/>
    </xf>
    <xf numFmtId="167" fontId="3" fillId="0" borderId="0" xfId="17" applyNumberFormat="1" applyFont="1" applyAlignment="1">
      <alignment horizontal="left" vertical="center"/>
    </xf>
    <xf numFmtId="168" fontId="6" fillId="2" borderId="0" xfId="203" applyNumberFormat="1" applyFont="1" applyFill="1" applyBorder="1" applyAlignment="1" applyProtection="1">
      <alignment horizontal="right" vertical="center"/>
    </xf>
    <xf numFmtId="3" fontId="6" fillId="2" borderId="0" xfId="190" applyNumberFormat="1" applyFont="1" applyFill="1" applyBorder="1" applyAlignment="1" applyProtection="1">
      <alignment horizontal="right" vertical="center"/>
    </xf>
    <xf numFmtId="3" fontId="3" fillId="2" borderId="0" xfId="190" applyNumberFormat="1" applyFont="1" applyFill="1" applyBorder="1" applyAlignment="1" applyProtection="1">
      <alignment horizontal="right" vertical="center"/>
    </xf>
    <xf numFmtId="168" fontId="3" fillId="3" borderId="0" xfId="0" applyNumberFormat="1" applyFont="1" applyFill="1" applyBorder="1" applyAlignment="1">
      <alignment horizontal="left" vertical="center"/>
    </xf>
    <xf numFmtId="167" fontId="6" fillId="0" borderId="0" xfId="0" applyNumberFormat="1" applyFont="1" applyAlignment="1">
      <alignment vertical="center"/>
    </xf>
    <xf numFmtId="166" fontId="6" fillId="0" borderId="0" xfId="202" applyNumberFormat="1" applyFont="1" applyAlignment="1">
      <alignment horizontal="right" vertical="center"/>
    </xf>
    <xf numFmtId="167" fontId="6" fillId="0" borderId="0" xfId="17" applyNumberFormat="1" applyFont="1" applyAlignment="1">
      <alignment vertical="center"/>
    </xf>
    <xf numFmtId="165" fontId="14" fillId="0" borderId="0" xfId="17" applyFont="1" applyAlignment="1">
      <alignment horizontal="right" vertical="center"/>
    </xf>
    <xf numFmtId="167" fontId="16" fillId="0" borderId="0" xfId="17" applyNumberFormat="1" applyFont="1" applyAlignment="1">
      <alignment horizontal="left" vertical="center"/>
    </xf>
    <xf numFmtId="166" fontId="6" fillId="2" borderId="0" xfId="17" applyNumberFormat="1" applyFont="1" applyFill="1" applyBorder="1" applyAlignment="1">
      <alignment horizontal="right" vertical="center"/>
    </xf>
    <xf numFmtId="167" fontId="16" fillId="0" borderId="0" xfId="17" quotePrefix="1" applyNumberFormat="1" applyFont="1" applyAlignment="1">
      <alignment horizontal="left" vertical="center"/>
    </xf>
    <xf numFmtId="165" fontId="3" fillId="0" borderId="0" xfId="202" applyNumberFormat="1" applyFont="1" applyAlignment="1">
      <alignment horizontal="right" vertical="center"/>
    </xf>
    <xf numFmtId="165" fontId="5" fillId="0" borderId="0" xfId="17" applyFont="1" applyAlignment="1">
      <alignment vertical="center"/>
    </xf>
    <xf numFmtId="165" fontId="29" fillId="0" borderId="0" xfId="17" applyFont="1" applyAlignment="1">
      <alignment vertical="center"/>
    </xf>
    <xf numFmtId="165" fontId="7" fillId="0" borderId="0" xfId="17" quotePrefix="1" applyFont="1" applyAlignment="1">
      <alignment horizontal="right" vertical="center" readingOrder="2"/>
    </xf>
    <xf numFmtId="165" fontId="4" fillId="0" borderId="0" xfId="17" quotePrefix="1" applyFont="1" applyAlignment="1">
      <alignment horizontal="right" vertical="center"/>
    </xf>
    <xf numFmtId="165" fontId="29" fillId="0" borderId="0" xfId="17" applyFont="1" applyAlignment="1">
      <alignment horizontal="right" vertical="center"/>
    </xf>
    <xf numFmtId="165" fontId="4" fillId="0" borderId="0" xfId="17" applyFont="1" applyAlignment="1">
      <alignment vertical="center" readingOrder="2"/>
    </xf>
    <xf numFmtId="49" fontId="9" fillId="0" borderId="0" xfId="0" applyNumberFormat="1" applyFont="1" applyAlignment="1">
      <alignment horizontal="right" vertical="center"/>
    </xf>
    <xf numFmtId="0" fontId="61" fillId="0" borderId="0" xfId="19" applyFont="1" applyAlignment="1">
      <alignment vertical="center"/>
    </xf>
    <xf numFmtId="0" fontId="61" fillId="0" borderId="0" xfId="19" applyFont="1" applyAlignment="1">
      <alignment horizontal="center" vertical="center"/>
    </xf>
    <xf numFmtId="0" fontId="18" fillId="0" borderId="0" xfId="0" applyFont="1" applyAlignment="1">
      <alignment horizontal="right" vertical="center"/>
    </xf>
    <xf numFmtId="166" fontId="3" fillId="0" borderId="0" xfId="205" quotePrefix="1" applyNumberFormat="1" applyFont="1" applyAlignment="1">
      <alignment horizontal="left" vertical="center"/>
    </xf>
    <xf numFmtId="166" fontId="3" fillId="0" borderId="0" xfId="17" applyNumberFormat="1" applyFont="1" applyFill="1" applyBorder="1" applyAlignment="1" applyProtection="1">
      <alignment horizontal="right" vertical="center"/>
    </xf>
    <xf numFmtId="3" fontId="3" fillId="20" borderId="0" xfId="250" applyNumberFormat="1" applyFont="1" applyFill="1" applyBorder="1" applyAlignment="1" applyProtection="1">
      <alignment horizontal="right" vertical="center"/>
    </xf>
    <xf numFmtId="165" fontId="8" fillId="0" borderId="0" xfId="17" quotePrefix="1" applyFont="1" applyAlignment="1">
      <alignment horizontal="right" vertical="center"/>
    </xf>
    <xf numFmtId="170" fontId="3" fillId="0" borderId="0" xfId="17" applyNumberFormat="1" applyFont="1" applyAlignment="1">
      <alignment horizontal="right" vertical="center"/>
    </xf>
    <xf numFmtId="165" fontId="8" fillId="0" borderId="0" xfId="201" applyFont="1" applyAlignment="1" applyProtection="1">
      <alignment horizontal="left" vertical="center"/>
    </xf>
    <xf numFmtId="172" fontId="3" fillId="0" borderId="0" xfId="0" applyNumberFormat="1" applyFont="1" applyAlignment="1">
      <alignment horizontal="right" vertical="center"/>
    </xf>
    <xf numFmtId="172" fontId="3" fillId="0" borderId="0" xfId="0" applyNumberFormat="1" applyFont="1" applyAlignment="1">
      <alignment vertical="center"/>
    </xf>
    <xf numFmtId="167" fontId="16" fillId="0" borderId="0" xfId="0" applyNumberFormat="1" applyFont="1" applyAlignment="1">
      <alignment horizontal="left" vertical="center"/>
    </xf>
    <xf numFmtId="166" fontId="6" fillId="3" borderId="0" xfId="0" applyNumberFormat="1" applyFont="1" applyFill="1" applyBorder="1" applyAlignment="1">
      <alignment vertical="center"/>
    </xf>
    <xf numFmtId="165" fontId="3" fillId="0" borderId="0" xfId="196" applyFont="1" applyAlignment="1">
      <alignment horizontal="right" vertical="center"/>
    </xf>
    <xf numFmtId="165" fontId="3" fillId="0" borderId="0" xfId="196" applyFont="1" applyAlignment="1">
      <alignment vertical="center"/>
    </xf>
    <xf numFmtId="165" fontId="6" fillId="0" borderId="0" xfId="17" quotePrefix="1" applyFont="1" applyBorder="1" applyAlignment="1" applyProtection="1">
      <alignment horizontal="left" vertical="center"/>
    </xf>
    <xf numFmtId="167" fontId="9" fillId="2" borderId="0" xfId="17" applyNumberFormat="1" applyFont="1" applyFill="1" applyBorder="1" applyAlignment="1">
      <alignment horizontal="right" vertical="center"/>
    </xf>
    <xf numFmtId="167" fontId="9" fillId="2" borderId="0" xfId="17" applyNumberFormat="1" applyFont="1" applyFill="1" applyBorder="1" applyAlignment="1">
      <alignment vertical="center"/>
    </xf>
    <xf numFmtId="167" fontId="3" fillId="0" borderId="0" xfId="17" applyNumberFormat="1" applyFont="1" applyAlignment="1">
      <alignment vertical="center"/>
    </xf>
    <xf numFmtId="167" fontId="4" fillId="2" borderId="0" xfId="17" applyNumberFormat="1" applyFont="1" applyFill="1" applyAlignment="1">
      <alignment horizontal="right" vertical="center"/>
    </xf>
    <xf numFmtId="167" fontId="3" fillId="2" borderId="0" xfId="17" applyNumberFormat="1" applyFont="1" applyFill="1" applyAlignment="1">
      <alignment vertical="center"/>
    </xf>
    <xf numFmtId="167" fontId="7" fillId="2" borderId="0" xfId="17" quotePrefix="1" applyNumberFormat="1" applyFont="1" applyFill="1" applyBorder="1" applyAlignment="1" applyProtection="1">
      <alignment horizontal="left" vertical="center"/>
    </xf>
    <xf numFmtId="167" fontId="27" fillId="2" borderId="0" xfId="17" applyNumberFormat="1" applyFont="1" applyFill="1" applyBorder="1" applyAlignment="1">
      <alignment horizontal="right" vertical="center"/>
    </xf>
    <xf numFmtId="167" fontId="27" fillId="2" borderId="0" xfId="17" applyNumberFormat="1" applyFont="1" applyFill="1" applyBorder="1" applyAlignment="1">
      <alignment vertical="center"/>
    </xf>
    <xf numFmtId="2" fontId="7" fillId="2" borderId="0" xfId="17" quotePrefix="1" applyNumberFormat="1" applyFont="1" applyFill="1" applyAlignment="1">
      <alignment horizontal="right" vertical="center" readingOrder="2"/>
    </xf>
    <xf numFmtId="167" fontId="29" fillId="2" borderId="0" xfId="17" applyNumberFormat="1" applyFont="1" applyFill="1" applyBorder="1" applyAlignment="1">
      <alignment horizontal="right" vertical="center"/>
    </xf>
    <xf numFmtId="167" fontId="29" fillId="2" borderId="0" xfId="17" applyNumberFormat="1" applyFont="1" applyFill="1" applyBorder="1" applyAlignment="1">
      <alignment vertical="center"/>
    </xf>
    <xf numFmtId="167" fontId="29" fillId="0" borderId="0" xfId="17" applyNumberFormat="1" applyFont="1" applyAlignment="1">
      <alignment vertical="center"/>
    </xf>
    <xf numFmtId="165" fontId="4" fillId="0" borderId="0" xfId="17" applyFont="1" applyAlignment="1">
      <alignment horizontal="right" vertical="center" readingOrder="2"/>
    </xf>
    <xf numFmtId="167" fontId="29" fillId="2" borderId="0" xfId="17" applyNumberFormat="1" applyFont="1" applyFill="1" applyBorder="1" applyAlignment="1" applyProtection="1">
      <alignment horizontal="left" vertical="center"/>
    </xf>
    <xf numFmtId="165" fontId="6" fillId="0" borderId="0" xfId="17" quotePrefix="1" applyFont="1" applyAlignment="1">
      <alignment horizontal="right" vertical="center"/>
    </xf>
    <xf numFmtId="166" fontId="63" fillId="0" borderId="0" xfId="198" quotePrefix="1" applyNumberFormat="1" applyFont="1" applyAlignment="1" applyProtection="1">
      <alignment horizontal="right" vertical="center"/>
    </xf>
    <xf numFmtId="167" fontId="6" fillId="0" borderId="0" xfId="17" applyNumberFormat="1" applyFont="1" applyBorder="1" applyAlignment="1" applyProtection="1">
      <alignment horizontal="right" vertical="center"/>
    </xf>
    <xf numFmtId="167" fontId="9" fillId="0" borderId="0" xfId="17" applyNumberFormat="1" applyFont="1" applyBorder="1" applyAlignment="1">
      <alignment vertical="center"/>
    </xf>
    <xf numFmtId="167" fontId="6" fillId="0" borderId="0" xfId="17" applyNumberFormat="1" applyFont="1" applyBorder="1" applyAlignment="1">
      <alignment horizontal="right" vertical="center"/>
    </xf>
    <xf numFmtId="167" fontId="9" fillId="0" borderId="0" xfId="17" applyNumberFormat="1" applyFont="1" applyBorder="1" applyAlignment="1" applyProtection="1">
      <alignment horizontal="left" vertical="center"/>
    </xf>
    <xf numFmtId="167" fontId="9" fillId="0" borderId="0" xfId="17" applyNumberFormat="1" applyFont="1" applyBorder="1" applyAlignment="1">
      <alignment horizontal="right" vertical="center"/>
    </xf>
    <xf numFmtId="167" fontId="3" fillId="0" borderId="0" xfId="17" quotePrefix="1" applyNumberFormat="1" applyFont="1" applyAlignment="1">
      <alignment horizontal="left" vertical="center"/>
    </xf>
    <xf numFmtId="3" fontId="8" fillId="0" borderId="0" xfId="17" applyNumberFormat="1" applyFont="1" applyBorder="1" applyAlignment="1">
      <alignment horizontal="right" vertical="center"/>
    </xf>
    <xf numFmtId="167" fontId="8" fillId="0" borderId="0" xfId="17" quotePrefix="1" applyNumberFormat="1" applyFont="1" applyAlignment="1">
      <alignment horizontal="right" vertical="center"/>
    </xf>
    <xf numFmtId="0" fontId="61" fillId="0" borderId="0" xfId="0" applyNumberFormat="1" applyFont="1" applyBorder="1" applyAlignment="1">
      <alignment horizontal="center" vertical="center"/>
    </xf>
    <xf numFmtId="167" fontId="3" fillId="0" borderId="0" xfId="17" applyNumberFormat="1" applyFont="1" applyBorder="1" applyAlignment="1">
      <alignment vertical="center"/>
    </xf>
    <xf numFmtId="167" fontId="3" fillId="0" borderId="0" xfId="17" quotePrefix="1" applyNumberFormat="1" applyFont="1" applyAlignment="1" applyProtection="1">
      <alignment horizontal="left" vertical="center"/>
    </xf>
    <xf numFmtId="0" fontId="61" fillId="0" borderId="0" xfId="0" applyNumberFormat="1" applyFont="1" applyBorder="1" applyAlignment="1">
      <alignment horizontal="center"/>
    </xf>
    <xf numFmtId="167" fontId="3" fillId="0" borderId="0" xfId="17" applyNumberFormat="1" applyFont="1" applyBorder="1" applyAlignment="1" applyProtection="1">
      <alignment horizontal="left" vertical="center"/>
    </xf>
    <xf numFmtId="165" fontId="3" fillId="0" borderId="0" xfId="17" applyFont="1" applyAlignment="1">
      <alignment vertical="center" readingOrder="2"/>
    </xf>
    <xf numFmtId="167" fontId="8" fillId="0" borderId="0" xfId="17" applyNumberFormat="1" applyFont="1" applyAlignment="1">
      <alignment horizontal="right" vertical="center"/>
    </xf>
    <xf numFmtId="0" fontId="61" fillId="0" borderId="0" xfId="0" applyNumberFormat="1" applyFont="1" applyFill="1" applyBorder="1" applyAlignment="1">
      <alignment horizontal="center" vertical="center"/>
    </xf>
    <xf numFmtId="167" fontId="3" fillId="0" borderId="0" xfId="17" applyNumberFormat="1" applyFont="1" applyAlignment="1" applyProtection="1">
      <alignment horizontal="left" vertical="center"/>
    </xf>
    <xf numFmtId="0" fontId="61" fillId="0" borderId="0" xfId="0" applyFont="1" applyFill="1" applyBorder="1" applyAlignment="1">
      <alignment horizontal="center"/>
    </xf>
    <xf numFmtId="167" fontId="8" fillId="0" borderId="0" xfId="17" quotePrefix="1" applyNumberFormat="1" applyFont="1" applyAlignment="1">
      <alignment horizontal="right" vertical="center" readingOrder="2"/>
    </xf>
    <xf numFmtId="167" fontId="3" fillId="0" borderId="0" xfId="17" quotePrefix="1" applyNumberFormat="1" applyFont="1" applyBorder="1" applyAlignment="1" applyProtection="1">
      <alignment horizontal="left" vertical="center"/>
    </xf>
    <xf numFmtId="167" fontId="8" fillId="0" borderId="0" xfId="17" applyNumberFormat="1" applyFont="1" applyAlignment="1">
      <alignment horizontal="right" vertical="center" readingOrder="2"/>
    </xf>
    <xf numFmtId="165" fontId="3" fillId="0" borderId="0" xfId="17" quotePrefix="1" applyFont="1" applyBorder="1" applyAlignment="1" applyProtection="1">
      <alignment horizontal="left" vertical="center"/>
    </xf>
    <xf numFmtId="167" fontId="6" fillId="0" borderId="0" xfId="17" applyNumberFormat="1" applyFont="1" applyAlignment="1">
      <alignment horizontal="right" vertical="center"/>
    </xf>
    <xf numFmtId="0" fontId="61" fillId="0" borderId="0" xfId="0" applyNumberFormat="1" applyFont="1" applyAlignment="1">
      <alignment horizontal="center"/>
    </xf>
    <xf numFmtId="167" fontId="8" fillId="0" borderId="0" xfId="17" quotePrefix="1" applyNumberFormat="1" applyFont="1" applyBorder="1" applyAlignment="1">
      <alignment horizontal="right" vertical="center"/>
    </xf>
    <xf numFmtId="0" fontId="61" fillId="0" borderId="0" xfId="0" applyFont="1" applyAlignment="1">
      <alignment horizontal="center" vertical="center"/>
    </xf>
    <xf numFmtId="0" fontId="62" fillId="0" borderId="0" xfId="0" applyFont="1" applyAlignment="1">
      <alignment horizontal="right" vertical="center"/>
    </xf>
    <xf numFmtId="167" fontId="14" fillId="0" borderId="0" xfId="17" applyNumberFormat="1" applyFont="1" applyAlignment="1">
      <alignment horizontal="left" vertical="center"/>
    </xf>
    <xf numFmtId="3" fontId="6" fillId="0" borderId="0" xfId="190" applyNumberFormat="1" applyFont="1" applyAlignment="1">
      <alignment vertical="center"/>
    </xf>
    <xf numFmtId="167" fontId="14" fillId="0" borderId="0" xfId="17" applyNumberFormat="1" applyFont="1" applyAlignment="1">
      <alignment horizontal="right" vertical="center"/>
    </xf>
    <xf numFmtId="3" fontId="6" fillId="0" borderId="0" xfId="190" applyNumberFormat="1" applyFont="1" applyAlignment="1">
      <alignment horizontal="center" vertical="center"/>
    </xf>
    <xf numFmtId="167" fontId="8" fillId="0" borderId="0" xfId="17" applyNumberFormat="1" applyFont="1" applyAlignment="1">
      <alignment vertical="center"/>
    </xf>
    <xf numFmtId="166" fontId="17" fillId="0" borderId="0" xfId="198" quotePrefix="1" applyNumberFormat="1" applyFont="1" applyAlignment="1" applyProtection="1">
      <alignment horizontal="center" vertical="center"/>
    </xf>
    <xf numFmtId="166" fontId="17" fillId="0" borderId="0" xfId="198" applyNumberFormat="1" applyFont="1" applyAlignment="1" applyProtection="1">
      <alignment horizontal="center" vertical="center"/>
    </xf>
    <xf numFmtId="166" fontId="14" fillId="0" borderId="0" xfId="198" quotePrefix="1" applyNumberFormat="1" applyFont="1" applyAlignment="1" applyProtection="1">
      <alignment horizontal="center" vertical="center"/>
    </xf>
    <xf numFmtId="166" fontId="14" fillId="0" borderId="0" xfId="198" applyNumberFormat="1" applyFont="1" applyAlignment="1" applyProtection="1">
      <alignment horizontal="center" vertical="center"/>
    </xf>
    <xf numFmtId="0" fontId="0" fillId="0" borderId="0" xfId="0" applyNumberFormat="1"/>
    <xf numFmtId="167" fontId="8" fillId="0" borderId="0" xfId="17" applyNumberFormat="1" applyFont="1" applyFill="1" applyAlignment="1">
      <alignment horizontal="left" vertical="center"/>
    </xf>
    <xf numFmtId="167" fontId="8" fillId="0" borderId="0" xfId="17" applyNumberFormat="1" applyFont="1" applyAlignment="1">
      <alignment horizontal="left" vertical="center"/>
    </xf>
    <xf numFmtId="3" fontId="14" fillId="0" borderId="0" xfId="17" applyNumberFormat="1" applyFont="1" applyBorder="1" applyAlignment="1">
      <alignment horizontal="right" vertical="center"/>
    </xf>
    <xf numFmtId="3" fontId="14" fillId="0" borderId="0" xfId="17" applyNumberFormat="1" applyFont="1" applyBorder="1" applyAlignment="1">
      <alignment vertical="center"/>
    </xf>
    <xf numFmtId="3" fontId="14" fillId="0" borderId="0" xfId="206" applyNumberFormat="1" applyFont="1" applyBorder="1" applyAlignment="1">
      <alignment vertical="center"/>
    </xf>
    <xf numFmtId="0" fontId="16" fillId="0" borderId="0" xfId="190" applyFont="1" applyAlignment="1">
      <alignment vertical="center"/>
    </xf>
    <xf numFmtId="0" fontId="3" fillId="0" borderId="0" xfId="190" applyFont="1" applyAlignment="1">
      <alignment horizontal="right" vertical="center" readingOrder="2"/>
    </xf>
    <xf numFmtId="3" fontId="6" fillId="2" borderId="0" xfId="17" applyNumberFormat="1" applyFont="1" applyFill="1" applyBorder="1" applyAlignment="1">
      <alignment horizontal="right" vertical="center"/>
    </xf>
    <xf numFmtId="3" fontId="3" fillId="0" borderId="0" xfId="17" applyNumberFormat="1" applyFont="1" applyAlignment="1">
      <alignment vertical="center"/>
    </xf>
    <xf numFmtId="3" fontId="3" fillId="0" borderId="0" xfId="206" applyNumberFormat="1" applyFont="1" applyBorder="1" applyAlignment="1">
      <alignment horizontal="right" vertical="center"/>
    </xf>
    <xf numFmtId="0" fontId="16" fillId="0" borderId="0" xfId="190" quotePrefix="1" applyFont="1" applyAlignment="1">
      <alignment horizontal="right" vertical="center" readingOrder="2"/>
    </xf>
    <xf numFmtId="0" fontId="16" fillId="0" borderId="0" xfId="190" applyFont="1" applyAlignment="1">
      <alignment horizontal="right" vertical="center" readingOrder="2"/>
    </xf>
    <xf numFmtId="1" fontId="3" fillId="0" borderId="0" xfId="204" applyNumberFormat="1" applyFont="1" applyAlignment="1">
      <alignment vertical="center"/>
    </xf>
    <xf numFmtId="167" fontId="15" fillId="0" borderId="0" xfId="17" applyNumberFormat="1" applyFont="1" applyAlignment="1">
      <alignment horizontal="center" vertical="center"/>
    </xf>
    <xf numFmtId="164" fontId="4" fillId="0" borderId="0" xfId="2" applyFont="1" applyAlignment="1">
      <alignment horizontal="right" vertical="center"/>
    </xf>
    <xf numFmtId="165" fontId="7" fillId="0" borderId="0" xfId="17" applyFont="1" applyAlignment="1">
      <alignment horizontal="right" vertical="center" readingOrder="2"/>
    </xf>
    <xf numFmtId="165" fontId="7" fillId="0" borderId="0" xfId="17" applyFont="1" applyAlignment="1">
      <alignment horizontal="right" vertical="center"/>
    </xf>
    <xf numFmtId="165" fontId="4" fillId="0" borderId="0" xfId="17" quotePrefix="1" applyFont="1" applyAlignment="1">
      <alignment horizontal="right" vertical="center" readingOrder="2"/>
    </xf>
    <xf numFmtId="165" fontId="7" fillId="0" borderId="0" xfId="17" quotePrefix="1" applyFont="1" applyAlignment="1">
      <alignment horizontal="left" vertical="center"/>
    </xf>
    <xf numFmtId="165" fontId="7" fillId="0" borderId="0" xfId="17" quotePrefix="1" applyFont="1" applyAlignment="1">
      <alignment horizontal="right" vertical="center"/>
    </xf>
    <xf numFmtId="165" fontId="6" fillId="0" borderId="0" xfId="17" quotePrefix="1" applyFont="1" applyAlignment="1">
      <alignment horizontal="right" vertical="center" readingOrder="2"/>
    </xf>
    <xf numFmtId="165" fontId="6" fillId="0" borderId="0" xfId="17" quotePrefix="1" applyFont="1" applyBorder="1" applyAlignment="1" applyProtection="1">
      <alignment horizontal="right" vertical="center"/>
    </xf>
    <xf numFmtId="165" fontId="6" fillId="0" borderId="0" xfId="17" applyFont="1" applyBorder="1" applyAlignment="1" applyProtection="1">
      <alignment horizontal="right" vertical="center"/>
    </xf>
    <xf numFmtId="165" fontId="8" fillId="0" borderId="0" xfId="17" applyFont="1" applyBorder="1" applyAlignment="1">
      <alignment vertical="center"/>
    </xf>
    <xf numFmtId="1" fontId="14" fillId="0" borderId="0" xfId="165" quotePrefix="1" applyNumberFormat="1" applyFont="1" applyFill="1" applyAlignment="1">
      <alignment horizontal="right" vertical="center" readingOrder="2"/>
    </xf>
    <xf numFmtId="1" fontId="8" fillId="0" borderId="0" xfId="165" applyNumberFormat="1" applyFont="1" applyFill="1" applyAlignment="1">
      <alignment horizontal="right" vertical="center" indent="1" readingOrder="2"/>
    </xf>
    <xf numFmtId="166" fontId="8" fillId="0" borderId="0" xfId="198" applyNumberFormat="1" applyFont="1" applyAlignment="1">
      <alignment horizontal="right" vertical="center"/>
    </xf>
    <xf numFmtId="165" fontId="3" fillId="0" borderId="0" xfId="16" applyFont="1" applyFill="1" applyAlignment="1">
      <alignment vertical="center"/>
    </xf>
    <xf numFmtId="166" fontId="3" fillId="0" borderId="0" xfId="17" applyNumberFormat="1" applyFont="1" applyBorder="1" applyAlignment="1" applyProtection="1">
      <alignment horizontal="right" vertical="center"/>
    </xf>
    <xf numFmtId="1" fontId="14" fillId="0" borderId="0" xfId="165" applyNumberFormat="1" applyFont="1" applyFill="1" applyAlignment="1">
      <alignment horizontal="right" vertical="center"/>
    </xf>
    <xf numFmtId="1" fontId="8" fillId="0" borderId="0" xfId="165" applyNumberFormat="1" applyFont="1" applyFill="1" applyAlignment="1">
      <alignment horizontal="right" vertical="center" indent="1"/>
    </xf>
    <xf numFmtId="166" fontId="3" fillId="0" borderId="0" xfId="14" quotePrefix="1" applyNumberFormat="1" applyFont="1" applyFill="1" applyAlignment="1" applyProtection="1">
      <alignment horizontal="left" vertical="center"/>
    </xf>
    <xf numFmtId="166" fontId="3" fillId="0" borderId="0" xfId="14" applyNumberFormat="1" applyFont="1" applyFill="1" applyAlignment="1" applyProtection="1">
      <alignment horizontal="left" vertical="center"/>
    </xf>
    <xf numFmtId="0" fontId="3" fillId="0" borderId="0" xfId="14" applyFont="1" applyFill="1" applyAlignment="1">
      <alignment horizontal="left" vertical="center"/>
    </xf>
    <xf numFmtId="168" fontId="3" fillId="0" borderId="0" xfId="0" applyNumberFormat="1" applyFont="1" applyFill="1" applyBorder="1" applyAlignment="1">
      <alignment horizontal="right" vertical="center"/>
    </xf>
    <xf numFmtId="1" fontId="8" fillId="0" borderId="0" xfId="190" applyNumberFormat="1" applyFont="1" applyAlignment="1">
      <alignment horizontal="right" vertical="center"/>
    </xf>
    <xf numFmtId="165" fontId="16" fillId="0" borderId="0" xfId="17" quotePrefix="1" applyFont="1" applyBorder="1" applyAlignment="1" applyProtection="1">
      <alignment horizontal="left" vertical="center"/>
    </xf>
    <xf numFmtId="3" fontId="16" fillId="0" borderId="0" xfId="17" quotePrefix="1" applyNumberFormat="1" applyFont="1" applyBorder="1" applyAlignment="1" applyProtection="1">
      <alignment horizontal="right" vertical="center"/>
    </xf>
    <xf numFmtId="165" fontId="6" fillId="0" borderId="0" xfId="17" applyFont="1" applyBorder="1" applyAlignment="1" applyProtection="1">
      <alignment horizontal="left" vertical="center"/>
    </xf>
    <xf numFmtId="165" fontId="3" fillId="0" borderId="0" xfId="17" applyFont="1" applyBorder="1" applyAlignment="1" applyProtection="1">
      <alignment horizontal="left" vertical="center"/>
    </xf>
    <xf numFmtId="165" fontId="3" fillId="0" borderId="0" xfId="17" applyFont="1" applyBorder="1" applyAlignment="1" applyProtection="1">
      <alignment horizontal="right" vertical="center"/>
    </xf>
    <xf numFmtId="3" fontId="6" fillId="2" borderId="0" xfId="190" applyNumberFormat="1" applyFont="1" applyFill="1" applyBorder="1" applyAlignment="1" applyProtection="1">
      <alignment vertical="center"/>
    </xf>
    <xf numFmtId="3" fontId="6" fillId="0" borderId="0" xfId="17" applyNumberFormat="1" applyFont="1" applyBorder="1" applyAlignment="1">
      <alignment horizontal="right" vertical="center"/>
    </xf>
    <xf numFmtId="0" fontId="3" fillId="0" borderId="0" xfId="14" applyFont="1" applyAlignment="1">
      <alignment horizontal="left" vertical="center"/>
    </xf>
    <xf numFmtId="0" fontId="3" fillId="0" borderId="0" xfId="14" quotePrefix="1" applyFont="1" applyAlignment="1">
      <alignment horizontal="left" vertical="center"/>
    </xf>
    <xf numFmtId="0" fontId="3" fillId="0" borderId="0" xfId="190" quotePrefix="1" applyFont="1" applyAlignment="1">
      <alignment horizontal="right" vertical="center" readingOrder="2"/>
    </xf>
    <xf numFmtId="178" fontId="15" fillId="0" borderId="0" xfId="17" applyNumberFormat="1" applyFont="1" applyAlignment="1">
      <alignment horizontal="center" vertical="center"/>
    </xf>
    <xf numFmtId="0" fontId="3" fillId="0" borderId="0" xfId="204" applyFont="1" applyFill="1" applyBorder="1" applyAlignment="1">
      <alignment vertical="center"/>
    </xf>
    <xf numFmtId="0" fontId="7" fillId="0" borderId="0" xfId="204" quotePrefix="1" applyFont="1" applyFill="1" applyBorder="1" applyAlignment="1" applyProtection="1">
      <alignment horizontal="left" vertical="center"/>
    </xf>
    <xf numFmtId="0" fontId="3" fillId="0" borderId="0" xfId="204" applyFont="1" applyAlignment="1">
      <alignment vertical="center"/>
    </xf>
    <xf numFmtId="0" fontId="16" fillId="0" borderId="0" xfId="204" applyFont="1" applyFill="1" applyBorder="1" applyAlignment="1" applyProtection="1">
      <alignment horizontal="right" vertical="center"/>
    </xf>
    <xf numFmtId="0" fontId="3" fillId="0" borderId="0" xfId="204" applyFont="1" applyFill="1" applyBorder="1" applyAlignment="1">
      <alignment horizontal="right" vertical="center"/>
    </xf>
    <xf numFmtId="167" fontId="7" fillId="0" borderId="0" xfId="17" applyNumberFormat="1" applyFont="1" applyFill="1" applyAlignment="1">
      <alignment horizontal="right" vertical="center" readingOrder="2"/>
    </xf>
    <xf numFmtId="0" fontId="6" fillId="0" borderId="0" xfId="204" applyFont="1" applyFill="1" applyBorder="1" applyAlignment="1" applyProtection="1">
      <alignment horizontal="right" vertical="center"/>
    </xf>
    <xf numFmtId="0" fontId="6" fillId="0" borderId="0" xfId="204" applyFont="1" applyFill="1" applyBorder="1" applyAlignment="1" applyProtection="1">
      <alignment horizontal="center" vertical="center"/>
    </xf>
    <xf numFmtId="0" fontId="64" fillId="0" borderId="0" xfId="0" applyFont="1" applyAlignment="1">
      <alignment wrapText="1"/>
    </xf>
    <xf numFmtId="1" fontId="3" fillId="0" borderId="0" xfId="204" applyNumberFormat="1" applyFont="1" applyFill="1" applyBorder="1" applyAlignment="1">
      <alignment vertical="center"/>
    </xf>
    <xf numFmtId="0" fontId="62" fillId="0" borderId="0" xfId="0" applyFont="1" applyAlignment="1">
      <alignment wrapText="1"/>
    </xf>
    <xf numFmtId="0" fontId="3" fillId="0" borderId="0" xfId="0" applyFont="1" applyFill="1" applyBorder="1" applyAlignment="1">
      <alignment horizontal="right" vertical="center"/>
    </xf>
    <xf numFmtId="3" fontId="3" fillId="0" borderId="0" xfId="190" applyNumberFormat="1" applyFont="1" applyFill="1" applyBorder="1" applyAlignment="1">
      <alignment horizontal="right" vertical="center"/>
    </xf>
    <xf numFmtId="1" fontId="3" fillId="0" borderId="0" xfId="204" applyNumberFormat="1" applyFont="1" applyFill="1" applyBorder="1" applyAlignment="1">
      <alignment horizontal="right" vertical="center"/>
    </xf>
    <xf numFmtId="166" fontId="8" fillId="0" borderId="0" xfId="204" quotePrefix="1" applyNumberFormat="1" applyFont="1" applyAlignment="1">
      <alignment horizontal="left" vertical="center"/>
    </xf>
    <xf numFmtId="166" fontId="6" fillId="0" borderId="0" xfId="17" applyNumberFormat="1" applyFont="1" applyFill="1" applyBorder="1" applyAlignment="1" applyProtection="1">
      <alignment horizontal="right" vertical="center"/>
    </xf>
    <xf numFmtId="0" fontId="3" fillId="0" borderId="0" xfId="0" applyFont="1" applyBorder="1" applyAlignment="1">
      <alignment horizontal="right" vertical="center"/>
    </xf>
    <xf numFmtId="165" fontId="6" fillId="0" borderId="0" xfId="251" applyNumberFormat="1" applyFont="1" applyAlignment="1">
      <alignment vertical="center"/>
    </xf>
    <xf numFmtId="3" fontId="6" fillId="0" borderId="0" xfId="190" applyNumberFormat="1" applyFont="1" applyFill="1" applyBorder="1" applyAlignment="1">
      <alignment horizontal="right" vertical="center"/>
    </xf>
    <xf numFmtId="1" fontId="17" fillId="0" borderId="0" xfId="190" applyNumberFormat="1" applyFont="1" applyAlignment="1">
      <alignment horizontal="right" vertical="center" readingOrder="2"/>
    </xf>
    <xf numFmtId="0" fontId="16" fillId="0" borderId="0" xfId="204" applyFont="1" applyFill="1" applyBorder="1" applyAlignment="1">
      <alignment vertical="center"/>
    </xf>
    <xf numFmtId="166" fontId="6" fillId="0" borderId="0" xfId="204" applyNumberFormat="1" applyFont="1" applyFill="1" applyBorder="1" applyAlignment="1" applyProtection="1">
      <alignment horizontal="right" vertical="center"/>
    </xf>
    <xf numFmtId="167" fontId="3" fillId="0" borderId="0" xfId="17" applyNumberFormat="1" applyFont="1" applyAlignment="1">
      <alignment horizontal="right" vertical="center" readingOrder="2"/>
    </xf>
    <xf numFmtId="1" fontId="6" fillId="0" borderId="0" xfId="204" applyNumberFormat="1" applyFont="1" applyFill="1" applyBorder="1" applyAlignment="1" applyProtection="1">
      <alignment horizontal="right" vertical="center"/>
    </xf>
    <xf numFmtId="0" fontId="3" fillId="0" borderId="0" xfId="204" applyFont="1" applyFill="1" applyBorder="1" applyAlignment="1">
      <alignment horizontal="right" vertical="center" readingOrder="2"/>
    </xf>
    <xf numFmtId="1" fontId="15" fillId="0" borderId="0" xfId="204" applyNumberFormat="1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 applyProtection="1">
      <alignment horizontal="right" vertical="center"/>
    </xf>
    <xf numFmtId="165" fontId="8" fillId="0" borderId="0" xfId="252" applyFont="1" applyAlignment="1">
      <alignment horizontal="right" vertical="center"/>
    </xf>
    <xf numFmtId="165" fontId="3" fillId="0" borderId="0" xfId="12" applyFont="1" applyAlignment="1" applyProtection="1">
      <alignment horizontal="center" vertical="center"/>
    </xf>
    <xf numFmtId="165" fontId="3" fillId="0" borderId="0" xfId="12" applyFont="1" applyAlignment="1">
      <alignment horizontal="center" vertical="center"/>
    </xf>
    <xf numFmtId="167" fontId="7" fillId="0" borderId="0" xfId="17" quotePrefix="1" applyNumberFormat="1" applyFont="1" applyAlignment="1" applyProtection="1">
      <alignment horizontal="left" vertical="center"/>
    </xf>
    <xf numFmtId="165" fontId="6" fillId="0" borderId="0" xfId="12" applyFont="1" applyAlignment="1">
      <alignment horizontal="center" vertical="center"/>
    </xf>
    <xf numFmtId="167" fontId="7" fillId="0" borderId="0" xfId="17" quotePrefix="1" applyNumberFormat="1" applyFont="1" applyAlignment="1">
      <alignment horizontal="right" vertical="center" readingOrder="2"/>
    </xf>
    <xf numFmtId="167" fontId="7" fillId="0" borderId="0" xfId="17" quotePrefix="1" applyNumberFormat="1" applyFont="1" applyAlignment="1">
      <alignment horizontal="left" vertical="center"/>
    </xf>
    <xf numFmtId="167" fontId="3" fillId="0" borderId="0" xfId="17" applyNumberFormat="1" applyFont="1" applyAlignment="1">
      <alignment horizontal="center" vertical="center"/>
    </xf>
    <xf numFmtId="167" fontId="4" fillId="0" borderId="0" xfId="17" quotePrefix="1" applyNumberFormat="1" applyFont="1" applyAlignment="1">
      <alignment horizontal="right" vertical="center" readingOrder="2"/>
    </xf>
    <xf numFmtId="167" fontId="6" fillId="0" borderId="0" xfId="0" applyNumberFormat="1" applyFont="1" applyAlignment="1">
      <alignment horizontal="center" vertical="center"/>
    </xf>
    <xf numFmtId="0" fontId="6" fillId="0" borderId="0" xfId="248" applyFont="1" applyBorder="1" applyAlignment="1">
      <alignment horizontal="right" vertical="center"/>
    </xf>
    <xf numFmtId="166" fontId="6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65" fontId="4" fillId="0" borderId="0" xfId="12" quotePrefix="1" applyFont="1" applyAlignment="1">
      <alignment horizontal="right" vertical="center" readingOrder="2"/>
    </xf>
    <xf numFmtId="3" fontId="28" fillId="0" borderId="0" xfId="0" applyNumberFormat="1" applyFont="1" applyAlignment="1">
      <alignment horizontal="center" vertical="center"/>
    </xf>
    <xf numFmtId="3" fontId="18" fillId="0" borderId="0" xfId="0" applyNumberFormat="1" applyFont="1" applyAlignment="1">
      <alignment horizontal="center" vertical="center"/>
    </xf>
    <xf numFmtId="3" fontId="6" fillId="0" borderId="0" xfId="12" applyNumberFormat="1" applyFont="1" applyAlignment="1">
      <alignment horizontal="center" vertical="center"/>
    </xf>
    <xf numFmtId="165" fontId="16" fillId="0" borderId="0" xfId="12" quotePrefix="1" applyFont="1" applyAlignment="1">
      <alignment horizontal="left" vertical="center"/>
    </xf>
    <xf numFmtId="165" fontId="3" fillId="0" borderId="0" xfId="12" quotePrefix="1" applyFont="1" applyBorder="1" applyAlignment="1" applyProtection="1">
      <alignment horizontal="right" vertical="center" readingOrder="2"/>
    </xf>
    <xf numFmtId="167" fontId="3" fillId="2" borderId="0" xfId="17" applyNumberFormat="1" applyFont="1" applyFill="1" applyBorder="1" applyAlignment="1">
      <alignment horizontal="right" vertical="center"/>
    </xf>
    <xf numFmtId="167" fontId="3" fillId="2" borderId="0" xfId="17" applyNumberFormat="1" applyFont="1" applyFill="1" applyBorder="1" applyAlignment="1">
      <alignment vertical="center"/>
    </xf>
    <xf numFmtId="167" fontId="7" fillId="0" borderId="0" xfId="17" applyNumberFormat="1" applyFont="1" applyAlignment="1">
      <alignment horizontal="right" vertical="center" readingOrder="2"/>
    </xf>
    <xf numFmtId="167" fontId="7" fillId="0" borderId="0" xfId="17" applyNumberFormat="1" applyFont="1" applyAlignment="1">
      <alignment vertical="center" readingOrder="2"/>
    </xf>
    <xf numFmtId="167" fontId="7" fillId="0" borderId="0" xfId="17" applyNumberFormat="1" applyFont="1" applyAlignment="1">
      <alignment horizontal="right" vertical="center"/>
    </xf>
    <xf numFmtId="165" fontId="6" fillId="0" borderId="0" xfId="17" applyFont="1" applyBorder="1" applyAlignment="1" applyProtection="1">
      <alignment horizontal="center" vertical="center" wrapText="1"/>
    </xf>
    <xf numFmtId="0" fontId="64" fillId="0" borderId="0" xfId="19" applyFont="1" applyBorder="1" applyAlignment="1">
      <alignment horizontal="center" vertical="center"/>
    </xf>
    <xf numFmtId="166" fontId="63" fillId="0" borderId="0" xfId="198" applyNumberFormat="1" applyFont="1" applyAlignment="1" applyProtection="1">
      <alignment horizontal="right" vertical="center"/>
    </xf>
    <xf numFmtId="165" fontId="63" fillId="0" borderId="0" xfId="17" applyFont="1" applyBorder="1" applyAlignment="1" applyProtection="1">
      <alignment horizontal="right" vertical="center"/>
    </xf>
    <xf numFmtId="168" fontId="20" fillId="0" borderId="0" xfId="0" applyNumberFormat="1" applyFont="1" applyFill="1" applyBorder="1" applyAlignment="1" applyProtection="1">
      <alignment horizontal="right" vertical="center"/>
      <protection locked="0"/>
    </xf>
    <xf numFmtId="189" fontId="21" fillId="0" borderId="0" xfId="190" applyNumberFormat="1" applyFont="1" applyBorder="1" applyAlignment="1">
      <alignment horizontal="right" vertical="center"/>
    </xf>
    <xf numFmtId="168" fontId="3" fillId="0" borderId="0" xfId="0" applyNumberFormat="1" applyFont="1" applyFill="1" applyBorder="1" applyAlignment="1">
      <alignment horizontal="center" vertical="center"/>
    </xf>
    <xf numFmtId="165" fontId="15" fillId="0" borderId="0" xfId="17" applyFont="1" applyAlignment="1">
      <alignment horizontal="center" vertical="center"/>
    </xf>
    <xf numFmtId="3" fontId="6" fillId="2" borderId="0" xfId="190" applyNumberFormat="1" applyFont="1" applyFill="1" applyBorder="1" applyAlignment="1" applyProtection="1">
      <alignment horizontal="center" vertical="center"/>
    </xf>
    <xf numFmtId="0" fontId="61" fillId="0" borderId="0" xfId="0" applyNumberFormat="1" applyFont="1" applyBorder="1" applyAlignment="1">
      <alignment horizontal="center" vertical="center" readingOrder="2"/>
    </xf>
    <xf numFmtId="165" fontId="6" fillId="0" borderId="0" xfId="17" applyFont="1" applyBorder="1" applyAlignment="1">
      <alignment horizontal="right" vertical="center"/>
    </xf>
    <xf numFmtId="165" fontId="5" fillId="0" borderId="0" xfId="17" applyFont="1" applyBorder="1" applyAlignment="1">
      <alignment vertical="center"/>
    </xf>
    <xf numFmtId="165" fontId="6" fillId="0" borderId="0" xfId="17" applyFont="1" applyBorder="1" applyAlignment="1" applyProtection="1">
      <alignment horizontal="centerContinuous" vertical="center"/>
    </xf>
    <xf numFmtId="165" fontId="7" fillId="0" borderId="0" xfId="17" quotePrefix="1" applyFont="1" applyBorder="1" applyAlignment="1" applyProtection="1">
      <alignment horizontal="left" vertical="center"/>
    </xf>
    <xf numFmtId="165" fontId="7" fillId="0" borderId="0" xfId="17" quotePrefix="1" applyFont="1" applyBorder="1" applyAlignment="1">
      <alignment horizontal="left" vertical="center"/>
    </xf>
    <xf numFmtId="165" fontId="6" fillId="0" borderId="0" xfId="0" applyNumberFormat="1" applyFont="1" applyAlignment="1">
      <alignment horizontal="center" vertical="center"/>
    </xf>
    <xf numFmtId="165" fontId="3" fillId="0" borderId="0" xfId="17" applyFont="1" applyBorder="1" applyAlignment="1">
      <alignment horizontal="center" vertical="center"/>
    </xf>
    <xf numFmtId="165" fontId="65" fillId="0" borderId="0" xfId="0" applyNumberFormat="1" applyFont="1" applyAlignment="1">
      <alignment horizontal="left" vertical="center"/>
    </xf>
    <xf numFmtId="165" fontId="16" fillId="0" borderId="0" xfId="17" quotePrefix="1" applyFont="1" applyBorder="1" applyAlignment="1">
      <alignment horizontal="left" vertical="center"/>
    </xf>
    <xf numFmtId="168" fontId="3" fillId="20" borderId="0" xfId="17" applyNumberFormat="1" applyFont="1" applyFill="1" applyBorder="1" applyAlignment="1" applyProtection="1">
      <alignment horizontal="right" vertical="center"/>
    </xf>
    <xf numFmtId="165" fontId="14" fillId="20" borderId="0" xfId="17" applyFont="1" applyFill="1" applyBorder="1" applyAlignment="1" applyProtection="1">
      <alignment horizontal="left" vertical="center"/>
    </xf>
    <xf numFmtId="165" fontId="3" fillId="20" borderId="0" xfId="17" applyFont="1" applyFill="1" applyBorder="1" applyAlignment="1">
      <alignment vertical="center"/>
    </xf>
    <xf numFmtId="165" fontId="3" fillId="20" borderId="0" xfId="17" applyFont="1" applyFill="1" applyBorder="1" applyAlignment="1" applyProtection="1">
      <alignment horizontal="left" vertical="center"/>
    </xf>
    <xf numFmtId="168" fontId="6" fillId="20" borderId="0" xfId="17" applyNumberFormat="1" applyFont="1" applyFill="1" applyBorder="1" applyAlignment="1" applyProtection="1">
      <alignment horizontal="right" vertical="center"/>
    </xf>
    <xf numFmtId="1" fontId="8" fillId="0" borderId="0" xfId="0" applyNumberFormat="1" applyFont="1" applyAlignment="1">
      <alignment vertical="center"/>
    </xf>
    <xf numFmtId="168" fontId="15" fillId="20" borderId="0" xfId="17" applyNumberFormat="1" applyFont="1" applyFill="1" applyBorder="1" applyAlignment="1" applyProtection="1">
      <alignment horizontal="center" vertical="center"/>
    </xf>
    <xf numFmtId="165" fontId="66" fillId="0" borderId="0" xfId="17" quotePrefix="1" applyFont="1" applyBorder="1" applyAlignment="1" applyProtection="1">
      <alignment horizontal="left" vertical="center"/>
    </xf>
    <xf numFmtId="165" fontId="66" fillId="0" borderId="0" xfId="17" applyFont="1" applyBorder="1" applyAlignment="1">
      <alignment horizontal="right" vertical="center"/>
    </xf>
    <xf numFmtId="165" fontId="67" fillId="0" borderId="0" xfId="17" applyFont="1" applyBorder="1" applyAlignment="1">
      <alignment horizontal="right" vertical="center"/>
    </xf>
    <xf numFmtId="165" fontId="6" fillId="0" borderId="0" xfId="17" applyFont="1" applyBorder="1" applyAlignment="1">
      <alignment horizontal="right" vertical="center" wrapText="1"/>
    </xf>
    <xf numFmtId="165" fontId="3" fillId="0" borderId="0" xfId="12" applyFont="1" applyAlignment="1" applyProtection="1">
      <alignment horizontal="right" vertical="center"/>
    </xf>
    <xf numFmtId="165" fontId="3" fillId="0" borderId="0" xfId="12" applyFont="1" applyBorder="1" applyAlignment="1">
      <alignment horizontal="center" vertical="center"/>
    </xf>
    <xf numFmtId="0" fontId="6" fillId="0" borderId="0" xfId="0" applyFont="1" applyAlignment="1">
      <alignment horizontal="center" vertical="center" readingOrder="1"/>
    </xf>
    <xf numFmtId="3" fontId="68" fillId="0" borderId="0" xfId="0" applyNumberFormat="1" applyFont="1" applyAlignment="1">
      <alignment horizontal="right" vertical="center"/>
    </xf>
    <xf numFmtId="175" fontId="6" fillId="0" borderId="0" xfId="0" applyNumberFormat="1" applyFont="1" applyAlignment="1">
      <alignment horizontal="right" wrapText="1"/>
    </xf>
    <xf numFmtId="3" fontId="68" fillId="0" borderId="0" xfId="0" applyNumberFormat="1" applyFont="1" applyAlignment="1">
      <alignment horizontal="right" vertical="center" wrapText="1"/>
    </xf>
    <xf numFmtId="175" fontId="6" fillId="0" borderId="0" xfId="0" applyNumberFormat="1" applyFont="1" applyAlignment="1">
      <alignment horizontal="right" vertical="center" wrapText="1"/>
    </xf>
    <xf numFmtId="165" fontId="3" fillId="0" borderId="0" xfId="12" applyFont="1" applyAlignment="1">
      <alignment vertical="center" wrapText="1"/>
    </xf>
    <xf numFmtId="165" fontId="6" fillId="0" borderId="0" xfId="17" applyFont="1" applyBorder="1" applyAlignment="1">
      <alignment vertical="center" wrapText="1"/>
    </xf>
    <xf numFmtId="3" fontId="21" fillId="0" borderId="0" xfId="249" applyNumberFormat="1" applyFont="1" applyFill="1" applyBorder="1" applyAlignment="1">
      <alignment horizontal="center" vertical="center"/>
    </xf>
    <xf numFmtId="164" fontId="17" fillId="0" borderId="0" xfId="2" quotePrefix="1" applyFont="1" applyAlignment="1">
      <alignment horizontal="left" vertical="center"/>
    </xf>
    <xf numFmtId="165" fontId="69" fillId="0" borderId="0" xfId="3" applyFont="1" applyAlignment="1">
      <alignment vertical="center"/>
    </xf>
    <xf numFmtId="165" fontId="4" fillId="0" borderId="0" xfId="3" applyFont="1" applyAlignment="1">
      <alignment horizontal="right" vertical="center" readingOrder="2"/>
    </xf>
    <xf numFmtId="165" fontId="69" fillId="0" borderId="0" xfId="3" applyFont="1" applyAlignment="1" applyProtection="1">
      <alignment horizontal="left" vertical="center"/>
    </xf>
    <xf numFmtId="165" fontId="70" fillId="0" borderId="0" xfId="3" applyFont="1" applyAlignment="1">
      <alignment vertical="center"/>
    </xf>
    <xf numFmtId="1" fontId="3" fillId="0" borderId="0" xfId="0" applyNumberFormat="1" applyFont="1" applyAlignment="1">
      <alignment horizontal="left" vertical="center"/>
    </xf>
    <xf numFmtId="165" fontId="6" fillId="0" borderId="0" xfId="0" applyNumberFormat="1" applyFont="1" applyFill="1" applyAlignment="1">
      <alignment horizontal="right" vertical="center"/>
    </xf>
    <xf numFmtId="165" fontId="27" fillId="0" borderId="0" xfId="0" applyNumberFormat="1" applyFont="1" applyAlignment="1">
      <alignment horizontal="center" vertical="center"/>
    </xf>
    <xf numFmtId="165" fontId="6" fillId="0" borderId="0" xfId="3" applyFont="1" applyBorder="1" applyAlignment="1">
      <alignment horizontal="right" vertical="center"/>
    </xf>
    <xf numFmtId="1" fontId="3" fillId="3" borderId="0" xfId="0" applyNumberFormat="1" applyFont="1" applyFill="1" applyBorder="1" applyAlignment="1">
      <alignment horizontal="right" vertical="center" wrapText="1"/>
    </xf>
    <xf numFmtId="166" fontId="14" fillId="0" borderId="0" xfId="3" quotePrefix="1" applyNumberFormat="1" applyFont="1" applyAlignment="1">
      <alignment horizontal="left" vertical="center"/>
    </xf>
    <xf numFmtId="190" fontId="20" fillId="0" borderId="0" xfId="15" applyNumberFormat="1" applyFont="1" applyBorder="1" applyAlignment="1">
      <alignment vertical="center"/>
    </xf>
    <xf numFmtId="165" fontId="8" fillId="0" borderId="0" xfId="5" quotePrefix="1" applyFont="1" applyAlignment="1" applyProtection="1">
      <alignment horizontal="left" vertical="center"/>
    </xf>
    <xf numFmtId="166" fontId="8" fillId="0" borderId="0" xfId="3" applyNumberFormat="1" applyFont="1" applyBorder="1" applyAlignment="1">
      <alignment vertical="center"/>
    </xf>
    <xf numFmtId="166" fontId="3" fillId="0" borderId="0" xfId="3" applyNumberFormat="1" applyFont="1" applyBorder="1" applyAlignment="1">
      <alignment vertical="center"/>
    </xf>
    <xf numFmtId="166" fontId="8" fillId="0" borderId="0" xfId="3" applyNumberFormat="1" applyFont="1" applyAlignment="1">
      <alignment vertical="center"/>
    </xf>
    <xf numFmtId="165" fontId="8" fillId="0" borderId="0" xfId="3" applyFont="1" applyAlignment="1">
      <alignment vertical="center"/>
    </xf>
    <xf numFmtId="166" fontId="17" fillId="0" borderId="0" xfId="3" applyNumberFormat="1" applyFont="1" applyAlignment="1">
      <alignment horizontal="center" vertical="center"/>
    </xf>
    <xf numFmtId="165" fontId="8" fillId="0" borderId="0" xfId="3" quotePrefix="1" applyFont="1" applyBorder="1" applyAlignment="1" applyProtection="1">
      <alignment horizontal="left" vertical="center"/>
    </xf>
    <xf numFmtId="166" fontId="14" fillId="0" borderId="0" xfId="4" applyNumberFormat="1" applyFont="1" applyAlignment="1" applyProtection="1">
      <alignment horizontal="left" vertical="center"/>
    </xf>
    <xf numFmtId="165" fontId="8" fillId="0" borderId="0" xfId="5" applyFont="1" applyAlignment="1" applyProtection="1">
      <alignment horizontal="left" vertical="center"/>
    </xf>
    <xf numFmtId="166" fontId="14" fillId="0" borderId="0" xfId="3" applyNumberFormat="1" applyFont="1" applyAlignment="1">
      <alignment vertical="center"/>
    </xf>
    <xf numFmtId="165" fontId="3" fillId="0" borderId="0" xfId="5" quotePrefix="1" applyFont="1" applyAlignment="1" applyProtection="1">
      <alignment horizontal="left" vertical="center"/>
    </xf>
    <xf numFmtId="165" fontId="16" fillId="0" borderId="0" xfId="3" applyFont="1" applyBorder="1" applyAlignment="1">
      <alignment vertical="center"/>
    </xf>
    <xf numFmtId="165" fontId="16" fillId="0" borderId="0" xfId="3" applyFont="1" applyAlignment="1">
      <alignment vertical="center"/>
    </xf>
    <xf numFmtId="3" fontId="28" fillId="0" borderId="0" xfId="0" applyNumberFormat="1" applyFont="1" applyAlignment="1">
      <alignment horizontal="right" vertical="center" wrapText="1"/>
    </xf>
    <xf numFmtId="3" fontId="6" fillId="0" borderId="0" xfId="0" applyNumberFormat="1" applyFont="1" applyAlignment="1">
      <alignment horizontal="right" vertical="center" wrapText="1"/>
    </xf>
    <xf numFmtId="1" fontId="6" fillId="0" borderId="0" xfId="0" applyNumberFormat="1" applyFont="1" applyAlignment="1">
      <alignment horizontal="right" vertical="center"/>
    </xf>
    <xf numFmtId="165" fontId="66" fillId="0" borderId="0" xfId="0" applyNumberFormat="1" applyFont="1" applyAlignment="1">
      <alignment horizontal="left" vertical="center"/>
    </xf>
    <xf numFmtId="2" fontId="3" fillId="2" borderId="0" xfId="9" applyNumberFormat="1" applyFont="1" applyFill="1" applyBorder="1" applyAlignment="1">
      <alignment horizontal="right" vertical="center"/>
    </xf>
    <xf numFmtId="2" fontId="3" fillId="2" borderId="0" xfId="9" applyNumberFormat="1" applyFont="1" applyFill="1" applyBorder="1" applyAlignment="1">
      <alignment vertical="center"/>
    </xf>
    <xf numFmtId="165" fontId="6" fillId="2" borderId="0" xfId="9" applyFont="1" applyFill="1" applyBorder="1" applyAlignment="1">
      <alignment vertical="center"/>
    </xf>
    <xf numFmtId="2" fontId="6" fillId="2" borderId="0" xfId="9" applyNumberFormat="1" applyFont="1" applyFill="1" applyBorder="1" applyAlignment="1">
      <alignment horizontal="right" vertical="center"/>
    </xf>
    <xf numFmtId="2" fontId="3" fillId="0" borderId="0" xfId="9" applyNumberFormat="1" applyFont="1" applyAlignment="1">
      <alignment vertical="center"/>
    </xf>
    <xf numFmtId="165" fontId="6" fillId="3" borderId="0" xfId="0" applyNumberFormat="1" applyFont="1" applyFill="1" applyBorder="1" applyAlignment="1">
      <alignment vertical="center"/>
    </xf>
    <xf numFmtId="2" fontId="6" fillId="0" borderId="0" xfId="0" applyNumberFormat="1" applyFont="1" applyFill="1" applyBorder="1" applyAlignment="1">
      <alignment horizontal="right" vertical="center" readingOrder="2"/>
    </xf>
    <xf numFmtId="165" fontId="6" fillId="3" borderId="0" xfId="0" applyNumberFormat="1" applyFont="1" applyFill="1" applyBorder="1" applyAlignment="1">
      <alignment horizontal="right" vertical="center" readingOrder="2"/>
    </xf>
    <xf numFmtId="2" fontId="6" fillId="3" borderId="0" xfId="0" applyNumberFormat="1" applyFont="1" applyFill="1" applyBorder="1" applyAlignment="1">
      <alignment vertical="center"/>
    </xf>
    <xf numFmtId="2" fontId="6" fillId="0" borderId="0" xfId="0" applyNumberFormat="1" applyFont="1" applyFill="1" applyBorder="1" applyAlignment="1">
      <alignment horizontal="right" vertical="center"/>
    </xf>
    <xf numFmtId="2" fontId="6" fillId="3" borderId="0" xfId="0" applyNumberFormat="1" applyFont="1" applyFill="1" applyBorder="1" applyAlignment="1">
      <alignment horizontal="right" vertical="center" readingOrder="2"/>
    </xf>
    <xf numFmtId="165" fontId="14" fillId="2" borderId="0" xfId="9" quotePrefix="1" applyFont="1" applyFill="1" applyAlignment="1">
      <alignment vertical="center"/>
    </xf>
    <xf numFmtId="165" fontId="14" fillId="2" borderId="0" xfId="9" quotePrefix="1" applyFont="1" applyFill="1" applyAlignment="1">
      <alignment horizontal="right" vertical="center"/>
    </xf>
    <xf numFmtId="165" fontId="14" fillId="2" borderId="0" xfId="9" applyFont="1" applyFill="1" applyAlignment="1">
      <alignment horizontal="right" vertical="center"/>
    </xf>
    <xf numFmtId="165" fontId="14" fillId="0" borderId="0" xfId="9" applyFont="1" applyAlignment="1">
      <alignment vertical="center"/>
    </xf>
    <xf numFmtId="2" fontId="6" fillId="0" borderId="0" xfId="0" applyNumberFormat="1" applyFont="1" applyFill="1" applyAlignment="1">
      <alignment horizontal="right" vertical="center"/>
    </xf>
    <xf numFmtId="173" fontId="6" fillId="0" borderId="0" xfId="0" applyNumberFormat="1" applyFont="1" applyAlignment="1">
      <alignment horizontal="right" vertical="center"/>
    </xf>
    <xf numFmtId="3" fontId="6" fillId="0" borderId="0" xfId="0" applyNumberFormat="1" applyFont="1" applyAlignment="1">
      <alignment horizontal="right"/>
    </xf>
    <xf numFmtId="166" fontId="27" fillId="2" borderId="0" xfId="9" applyNumberFormat="1" applyFont="1" applyFill="1" applyAlignment="1">
      <alignment horizontal="right" vertical="center"/>
    </xf>
    <xf numFmtId="166" fontId="6" fillId="0" borderId="0" xfId="9" applyNumberFormat="1" applyFont="1" applyAlignment="1">
      <alignment horizontal="right" vertical="center"/>
    </xf>
    <xf numFmtId="165" fontId="14" fillId="0" borderId="0" xfId="9" applyFont="1" applyBorder="1" applyAlignment="1">
      <alignment vertical="center"/>
    </xf>
    <xf numFmtId="3" fontId="3" fillId="0" borderId="0" xfId="0" applyNumberFormat="1" applyFont="1" applyAlignment="1">
      <alignment horizontal="right"/>
    </xf>
    <xf numFmtId="166" fontId="9" fillId="2" borderId="0" xfId="9" applyNumberFormat="1" applyFont="1" applyFill="1" applyAlignment="1">
      <alignment horizontal="right" vertical="center"/>
    </xf>
    <xf numFmtId="166" fontId="3" fillId="0" borderId="0" xfId="9" applyNumberFormat="1" applyFont="1" applyAlignment="1">
      <alignment horizontal="right" vertical="center"/>
    </xf>
    <xf numFmtId="166" fontId="8" fillId="0" borderId="0" xfId="199" quotePrefix="1" applyNumberFormat="1" applyFont="1" applyAlignment="1">
      <alignment horizontal="right" vertical="center"/>
    </xf>
    <xf numFmtId="165" fontId="8" fillId="0" borderId="0" xfId="9" quotePrefix="1" applyFont="1" applyBorder="1" applyAlignment="1">
      <alignment horizontal="right" vertical="center"/>
    </xf>
    <xf numFmtId="165" fontId="8" fillId="0" borderId="0" xfId="9" applyFont="1" applyBorder="1" applyAlignment="1">
      <alignment horizontal="right" vertical="center"/>
    </xf>
    <xf numFmtId="165" fontId="14" fillId="0" borderId="0" xfId="9" applyFont="1" applyBorder="1" applyAlignment="1">
      <alignment horizontal="right" vertical="center"/>
    </xf>
    <xf numFmtId="166" fontId="8" fillId="0" borderId="0" xfId="199" applyNumberFormat="1" applyFont="1" applyAlignment="1">
      <alignment horizontal="right" vertical="center"/>
    </xf>
    <xf numFmtId="171" fontId="3" fillId="0" borderId="0" xfId="0" applyNumberFormat="1" applyFont="1" applyAlignment="1">
      <alignment horizontal="right"/>
    </xf>
    <xf numFmtId="2" fontId="18" fillId="0" borderId="0" xfId="0" applyNumberFormat="1" applyFont="1" applyAlignment="1">
      <alignment horizontal="right"/>
    </xf>
    <xf numFmtId="2" fontId="20" fillId="0" borderId="0" xfId="7" applyNumberFormat="1" applyFont="1" applyBorder="1" applyAlignment="1">
      <alignment vertical="center"/>
    </xf>
    <xf numFmtId="2" fontId="3" fillId="2" borderId="0" xfId="9" applyNumberFormat="1" applyFont="1" applyFill="1" applyAlignment="1">
      <alignment horizontal="right" vertical="center"/>
    </xf>
    <xf numFmtId="2" fontId="3" fillId="2" borderId="0" xfId="9" applyNumberFormat="1" applyFont="1" applyFill="1" applyAlignment="1">
      <alignment vertical="center"/>
    </xf>
    <xf numFmtId="2" fontId="3" fillId="0" borderId="0" xfId="9" applyNumberFormat="1" applyFont="1" applyAlignment="1">
      <alignment horizontal="right" vertical="center"/>
    </xf>
    <xf numFmtId="3" fontId="3" fillId="2" borderId="0" xfId="9" applyNumberFormat="1" applyFont="1" applyFill="1" applyBorder="1" applyAlignment="1">
      <alignment horizontal="right" vertical="center"/>
    </xf>
    <xf numFmtId="165" fontId="6" fillId="2" borderId="0" xfId="9" applyFont="1" applyFill="1" applyAlignment="1">
      <alignment vertical="center"/>
    </xf>
    <xf numFmtId="3" fontId="3" fillId="2" borderId="0" xfId="9" applyNumberFormat="1" applyFont="1" applyFill="1" applyAlignment="1">
      <alignment horizontal="right" vertical="center"/>
    </xf>
    <xf numFmtId="165" fontId="6" fillId="0" borderId="0" xfId="9" applyFont="1" applyAlignment="1">
      <alignment vertical="center" readingOrder="2"/>
    </xf>
    <xf numFmtId="165" fontId="4" fillId="0" borderId="0" xfId="9" applyFont="1" applyAlignment="1">
      <alignment vertical="center" readingOrder="2"/>
    </xf>
    <xf numFmtId="3" fontId="6" fillId="3" borderId="0" xfId="0" applyNumberFormat="1" applyFont="1" applyFill="1" applyBorder="1" applyAlignment="1">
      <alignment horizontal="right" vertical="center" readingOrder="2"/>
    </xf>
    <xf numFmtId="3" fontId="6" fillId="3" borderId="0" xfId="0" applyNumberFormat="1" applyFont="1" applyFill="1" applyBorder="1" applyAlignment="1">
      <alignment horizontal="right" vertical="center"/>
    </xf>
    <xf numFmtId="0" fontId="21" fillId="0" borderId="0" xfId="7" applyFont="1" applyBorder="1" applyAlignment="1">
      <alignment vertical="center"/>
    </xf>
    <xf numFmtId="3" fontId="21" fillId="0" borderId="0" xfId="7" applyNumberFormat="1" applyFont="1" applyBorder="1" applyAlignment="1">
      <alignment vertical="center"/>
    </xf>
    <xf numFmtId="165" fontId="16" fillId="2" borderId="0" xfId="9" applyFont="1" applyFill="1" applyBorder="1" applyAlignment="1">
      <alignment vertical="center"/>
    </xf>
    <xf numFmtId="165" fontId="3" fillId="2" borderId="0" xfId="9" applyFont="1" applyFill="1" applyAlignment="1">
      <alignment horizontal="right" vertical="center" readingOrder="2"/>
    </xf>
    <xf numFmtId="3" fontId="6" fillId="0" borderId="0" xfId="9" applyNumberFormat="1" applyFont="1" applyAlignment="1">
      <alignment horizontal="right" vertical="center"/>
    </xf>
    <xf numFmtId="165" fontId="6" fillId="0" borderId="0" xfId="9" applyFont="1" applyAlignment="1">
      <alignment horizontal="right" vertical="center"/>
    </xf>
    <xf numFmtId="167" fontId="3" fillId="0" borderId="0" xfId="9" applyNumberFormat="1" applyFont="1" applyAlignment="1">
      <alignment horizontal="right" vertical="center"/>
    </xf>
    <xf numFmtId="165" fontId="7" fillId="0" borderId="0" xfId="12" applyFont="1" applyAlignment="1">
      <alignment vertical="center"/>
    </xf>
    <xf numFmtId="0" fontId="6" fillId="0" borderId="0" xfId="0" applyFont="1" applyAlignment="1">
      <alignment horizontal="left"/>
    </xf>
    <xf numFmtId="3" fontId="6" fillId="0" borderId="0" xfId="0" applyNumberFormat="1" applyFont="1" applyAlignment="1">
      <alignment horizontal="right" wrapText="1"/>
    </xf>
    <xf numFmtId="1" fontId="11" fillId="0" borderId="0" xfId="0" applyNumberFormat="1" applyFont="1" applyAlignment="1">
      <alignment horizontal="right" readingOrder="2"/>
    </xf>
    <xf numFmtId="0" fontId="3" fillId="0" borderId="0" xfId="0" applyFont="1" applyAlignment="1">
      <alignment horizontal="left"/>
    </xf>
    <xf numFmtId="3" fontId="18" fillId="0" borderId="0" xfId="0" applyNumberFormat="1" applyFont="1" applyAlignment="1">
      <alignment horizontal="right" wrapText="1"/>
    </xf>
    <xf numFmtId="1" fontId="13" fillId="0" borderId="0" xfId="0" applyNumberFormat="1" applyFont="1" applyAlignment="1">
      <alignment horizontal="right" readingOrder="2"/>
    </xf>
    <xf numFmtId="166" fontId="8" fillId="0" borderId="0" xfId="200" applyNumberFormat="1" applyFont="1" applyAlignment="1">
      <alignment horizontal="right" vertical="center"/>
    </xf>
    <xf numFmtId="1" fontId="11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 wrapText="1"/>
    </xf>
    <xf numFmtId="1" fontId="1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left"/>
    </xf>
    <xf numFmtId="0" fontId="3" fillId="0" borderId="0" xfId="0" applyFont="1" applyAlignment="1"/>
    <xf numFmtId="0" fontId="6" fillId="0" borderId="0" xfId="0" applyFont="1" applyAlignment="1"/>
    <xf numFmtId="166" fontId="6" fillId="0" borderId="0" xfId="0" applyNumberFormat="1" applyFont="1" applyAlignment="1">
      <alignment horizontal="left"/>
    </xf>
    <xf numFmtId="165" fontId="3" fillId="0" borderId="0" xfId="12" applyFont="1" applyBorder="1" applyAlignment="1" applyProtection="1">
      <alignment horizontal="left" vertical="center"/>
    </xf>
    <xf numFmtId="1" fontId="17" fillId="0" borderId="0" xfId="0" applyNumberFormat="1" applyFont="1" applyAlignment="1">
      <alignment horizontal="right" readingOrder="2"/>
    </xf>
    <xf numFmtId="3" fontId="18" fillId="0" borderId="0" xfId="0" applyNumberFormat="1" applyFont="1" applyAlignment="1">
      <alignment horizontal="right"/>
    </xf>
    <xf numFmtId="1" fontId="14" fillId="0" borderId="0" xfId="0" applyNumberFormat="1" applyFont="1" applyAlignment="1">
      <alignment horizontal="right"/>
    </xf>
    <xf numFmtId="3" fontId="18" fillId="0" borderId="0" xfId="0" applyNumberFormat="1" applyFont="1" applyAlignment="1"/>
    <xf numFmtId="3" fontId="28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 vertical="center"/>
    </xf>
    <xf numFmtId="165" fontId="7" fillId="0" borderId="0" xfId="0" applyNumberFormat="1" applyFont="1" applyAlignment="1">
      <alignment vertical="center"/>
    </xf>
    <xf numFmtId="165" fontId="6" fillId="0" borderId="0" xfId="12" quotePrefix="1" applyFont="1" applyBorder="1" applyAlignment="1">
      <alignment horizontal="right" vertical="center" readingOrder="2"/>
    </xf>
    <xf numFmtId="3" fontId="3" fillId="0" borderId="0" xfId="0" applyNumberFormat="1" applyFont="1" applyAlignment="1">
      <alignment horizontal="right" vertical="center" wrapText="1"/>
    </xf>
    <xf numFmtId="166" fontId="8" fillId="0" borderId="0" xfId="17" applyNumberFormat="1" applyFont="1" applyFill="1" applyBorder="1" applyAlignment="1" applyProtection="1">
      <alignment horizontal="right" vertical="center"/>
    </xf>
    <xf numFmtId="3" fontId="6" fillId="0" borderId="0" xfId="0" applyNumberFormat="1" applyFont="1" applyAlignment="1">
      <alignment vertical="center" wrapText="1"/>
    </xf>
    <xf numFmtId="165" fontId="16" fillId="0" borderId="0" xfId="0" applyNumberFormat="1" applyFont="1" applyAlignment="1">
      <alignment horizontal="right" vertical="center" readingOrder="2"/>
    </xf>
    <xf numFmtId="0" fontId="6" fillId="0" borderId="0" xfId="24" applyFont="1" applyFill="1" applyBorder="1" applyAlignment="1">
      <alignment horizontal="left" vertical="center"/>
    </xf>
    <xf numFmtId="0" fontId="21" fillId="0" borderId="0" xfId="24" applyFont="1" applyFill="1" applyBorder="1" applyAlignment="1">
      <alignment horizontal="left" vertical="center" wrapText="1"/>
    </xf>
    <xf numFmtId="0" fontId="3" fillId="0" borderId="0" xfId="24" applyFont="1" applyFill="1" applyBorder="1" applyAlignment="1" applyProtection="1">
      <alignment horizontal="left" vertical="center"/>
    </xf>
    <xf numFmtId="165" fontId="4" fillId="0" borderId="0" xfId="12" applyFont="1" applyBorder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3" fontId="6" fillId="0" borderId="0" xfId="0" applyNumberFormat="1" applyFont="1" applyAlignment="1" applyProtection="1">
      <alignment horizontal="right" vertical="center"/>
      <protection locked="0"/>
    </xf>
    <xf numFmtId="1" fontId="17" fillId="0" borderId="0" xfId="0" applyNumberFormat="1" applyFont="1" applyAlignment="1" applyProtection="1">
      <alignment horizontal="right" vertical="center" readingOrder="2"/>
      <protection locked="0"/>
    </xf>
    <xf numFmtId="165" fontId="9" fillId="2" borderId="0" xfId="9" applyFont="1" applyFill="1" applyAlignment="1" applyProtection="1">
      <alignment vertical="center"/>
      <protection locked="0"/>
    </xf>
    <xf numFmtId="165" fontId="3" fillId="0" borderId="0" xfId="9" applyFont="1" applyAlignment="1" applyProtection="1">
      <alignment vertical="center"/>
      <protection locked="0"/>
    </xf>
    <xf numFmtId="0" fontId="21" fillId="0" borderId="0" xfId="7" applyFont="1" applyBorder="1" applyAlignment="1" applyProtection="1">
      <alignment vertical="center"/>
      <protection locked="0"/>
    </xf>
    <xf numFmtId="171" fontId="21" fillId="0" borderId="0" xfId="7" applyNumberFormat="1" applyFont="1" applyBorder="1" applyAlignment="1" applyProtection="1">
      <alignment vertical="center"/>
      <protection locked="0"/>
    </xf>
    <xf numFmtId="3" fontId="21" fillId="0" borderId="0" xfId="7" applyNumberFormat="1" applyFont="1" applyBorder="1" applyAlignment="1" applyProtection="1">
      <alignment vertical="center"/>
      <protection locked="0"/>
    </xf>
    <xf numFmtId="0" fontId="3" fillId="0" borderId="0" xfId="257" applyFont="1" applyAlignment="1">
      <alignment horizontal="right" vertical="center"/>
    </xf>
    <xf numFmtId="0" fontId="3" fillId="0" borderId="0" xfId="257" applyFont="1" applyAlignment="1">
      <alignment vertical="center"/>
    </xf>
    <xf numFmtId="0" fontId="6" fillId="0" borderId="0" xfId="0" applyFont="1" applyAlignment="1">
      <alignment horizontal="right" vertical="center" readingOrder="2"/>
    </xf>
    <xf numFmtId="0" fontId="3" fillId="0" borderId="0" xfId="0" applyFont="1" applyAlignment="1">
      <alignment horizontal="right" vertical="center" readingOrder="2"/>
    </xf>
    <xf numFmtId="0" fontId="6" fillId="0" borderId="0" xfId="257" applyFont="1" applyAlignment="1">
      <alignment vertical="center"/>
    </xf>
    <xf numFmtId="0" fontId="30" fillId="0" borderId="0" xfId="257" applyFont="1" applyAlignment="1">
      <alignment vertical="center"/>
    </xf>
    <xf numFmtId="3" fontId="30" fillId="0" borderId="0" xfId="257" applyNumberFormat="1" applyFont="1" applyBorder="1" applyAlignment="1">
      <alignment horizontal="right" vertical="center"/>
    </xf>
    <xf numFmtId="0" fontId="3" fillId="0" borderId="0" xfId="15" applyFont="1" applyAlignment="1">
      <alignment vertical="center"/>
    </xf>
    <xf numFmtId="0" fontId="6" fillId="0" borderId="0" xfId="257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3" fontId="71" fillId="0" borderId="0" xfId="0" applyNumberFormat="1" applyFont="1" applyAlignment="1">
      <alignment horizontal="right" vertical="center"/>
    </xf>
    <xf numFmtId="0" fontId="14" fillId="0" borderId="0" xfId="257" applyFont="1" applyFill="1" applyBorder="1" applyAlignment="1">
      <alignment horizontal="left" vertical="center"/>
    </xf>
    <xf numFmtId="3" fontId="6" fillId="0" borderId="0" xfId="257" applyNumberFormat="1" applyFont="1" applyBorder="1" applyAlignment="1">
      <alignment horizontal="right" vertical="center"/>
    </xf>
    <xf numFmtId="0" fontId="7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73" fillId="0" borderId="0" xfId="1" applyFont="1" applyAlignment="1">
      <alignment horizontal="center" vertical="center"/>
    </xf>
    <xf numFmtId="0" fontId="74" fillId="0" borderId="0" xfId="1" applyFont="1" applyAlignment="1">
      <alignment horizontal="center" vertical="center"/>
    </xf>
    <xf numFmtId="179" fontId="18" fillId="3" borderId="0" xfId="0" applyNumberFormat="1" applyFont="1" applyFill="1" applyBorder="1" applyAlignment="1">
      <alignment vertical="center"/>
    </xf>
    <xf numFmtId="179" fontId="3" fillId="3" borderId="0" xfId="0" applyNumberFormat="1" applyFont="1" applyFill="1" applyBorder="1" applyAlignment="1">
      <alignment vertical="center"/>
    </xf>
    <xf numFmtId="165" fontId="4" fillId="0" borderId="0" xfId="17" applyFont="1" applyBorder="1" applyAlignment="1">
      <alignment horizontal="right" vertical="center" readingOrder="2"/>
    </xf>
    <xf numFmtId="165" fontId="66" fillId="0" borderId="0" xfId="17" applyFont="1" applyBorder="1" applyAlignment="1">
      <alignment horizontal="right" vertical="center" readingOrder="2"/>
    </xf>
    <xf numFmtId="0" fontId="3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175" fontId="6" fillId="3" borderId="0" xfId="0" applyNumberFormat="1" applyFont="1" applyFill="1" applyBorder="1" applyAlignment="1">
      <alignment horizontal="right" vertical="center"/>
    </xf>
    <xf numFmtId="165" fontId="15" fillId="0" borderId="0" xfId="17" applyFont="1" applyAlignment="1">
      <alignment horizontal="center" vertical="center"/>
    </xf>
    <xf numFmtId="165" fontId="6" fillId="0" borderId="0" xfId="0" applyNumberFormat="1" applyFont="1" applyAlignment="1">
      <alignment horizontal="right" vertical="center"/>
    </xf>
    <xf numFmtId="167" fontId="8" fillId="4" borderId="0" xfId="17" applyNumberFormat="1" applyFont="1" applyFill="1" applyAlignment="1">
      <alignment horizontal="right" vertical="center"/>
    </xf>
    <xf numFmtId="167" fontId="3" fillId="0" borderId="0" xfId="0" quotePrefix="1" applyNumberFormat="1" applyFont="1" applyAlignment="1">
      <alignment horizontal="right" vertical="center" readingOrder="2"/>
    </xf>
    <xf numFmtId="167" fontId="3" fillId="0" borderId="0" xfId="17" quotePrefix="1" applyNumberFormat="1" applyFont="1" applyAlignment="1">
      <alignment horizontal="right" vertical="center"/>
    </xf>
    <xf numFmtId="3" fontId="3" fillId="2" borderId="0" xfId="190" applyNumberFormat="1" applyFont="1" applyFill="1" applyBorder="1" applyAlignment="1" applyProtection="1">
      <alignment vertical="center"/>
    </xf>
    <xf numFmtId="165" fontId="6" fillId="0" borderId="0" xfId="0" applyNumberFormat="1" applyFont="1" applyAlignment="1">
      <alignment horizontal="right" vertical="center" readingOrder="2"/>
    </xf>
    <xf numFmtId="165" fontId="6" fillId="0" borderId="0" xfId="0" applyNumberFormat="1" applyFont="1" applyAlignment="1">
      <alignment horizontal="right" vertical="center"/>
    </xf>
    <xf numFmtId="1" fontId="3" fillId="0" borderId="0" xfId="17" applyNumberFormat="1" applyFont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0" fontId="6" fillId="4" borderId="0" xfId="14" quotePrefix="1" applyFont="1" applyFill="1" applyAlignment="1">
      <alignment horizontal="right" vertical="center"/>
    </xf>
    <xf numFmtId="0" fontId="30" fillId="0" borderId="0" xfId="14" applyFont="1" applyAlignment="1">
      <alignment horizontal="right" vertical="center"/>
    </xf>
    <xf numFmtId="0" fontId="30" fillId="0" borderId="0" xfId="14" quotePrefix="1" applyFont="1" applyAlignment="1">
      <alignment horizontal="right" vertical="center"/>
    </xf>
    <xf numFmtId="0" fontId="6" fillId="0" borderId="0" xfId="197" applyNumberFormat="1" applyFont="1" applyAlignment="1" applyProtection="1">
      <alignment horizontal="right" vertical="center"/>
    </xf>
    <xf numFmtId="167" fontId="14" fillId="0" borderId="0" xfId="12" applyNumberFormat="1" applyFont="1" applyAlignment="1">
      <alignment horizontal="right" vertical="center"/>
    </xf>
    <xf numFmtId="165" fontId="16" fillId="0" borderId="0" xfId="12" quotePrefix="1" applyFont="1" applyAlignment="1">
      <alignment horizontal="right" vertical="center"/>
    </xf>
    <xf numFmtId="167" fontId="16" fillId="0" borderId="0" xfId="17" applyNumberFormat="1" applyFont="1" applyAlignment="1">
      <alignment horizontal="right" vertical="center"/>
    </xf>
    <xf numFmtId="1" fontId="3" fillId="0" borderId="0" xfId="204" applyNumberFormat="1" applyFont="1" applyAlignment="1">
      <alignment horizontal="right" vertical="center"/>
    </xf>
    <xf numFmtId="3" fontId="3" fillId="2" borderId="0" xfId="190" applyNumberFormat="1" applyFont="1" applyFill="1" applyBorder="1" applyAlignment="1" applyProtection="1">
      <alignment horizontal="center" vertical="center"/>
    </xf>
    <xf numFmtId="175" fontId="6" fillId="4" borderId="0" xfId="0" applyNumberFormat="1" applyFont="1" applyFill="1" applyAlignment="1">
      <alignment horizontal="right"/>
    </xf>
    <xf numFmtId="165" fontId="6" fillId="0" borderId="0" xfId="0" applyNumberFormat="1" applyFont="1" applyAlignment="1">
      <alignment horizontal="center" vertical="center"/>
    </xf>
    <xf numFmtId="165" fontId="4" fillId="0" borderId="0" xfId="12" applyFont="1" applyAlignment="1">
      <alignment horizontal="right" vertical="center" readingOrder="2"/>
    </xf>
    <xf numFmtId="175" fontId="3" fillId="0" borderId="0" xfId="0" applyNumberFormat="1" applyFont="1" applyAlignment="1">
      <alignment horizontal="right" wrapText="1"/>
    </xf>
    <xf numFmtId="167" fontId="16" fillId="0" borderId="0" xfId="9" applyNumberFormat="1" applyFont="1" applyAlignment="1">
      <alignment horizontal="left" vertical="center"/>
    </xf>
    <xf numFmtId="165" fontId="3" fillId="0" borderId="0" xfId="3" applyFont="1" applyAlignment="1">
      <alignment vertical="center" shrinkToFit="1"/>
    </xf>
    <xf numFmtId="3" fontId="3" fillId="0" borderId="0" xfId="0" applyNumberFormat="1" applyFont="1" applyFill="1" applyAlignment="1">
      <alignment vertical="center"/>
    </xf>
    <xf numFmtId="165" fontId="9" fillId="0" borderId="0" xfId="0" applyNumberFormat="1" applyFont="1" applyAlignment="1">
      <alignment horizontal="left" vertical="center"/>
    </xf>
    <xf numFmtId="165" fontId="4" fillId="0" borderId="0" xfId="12" quotePrefix="1" applyFont="1" applyAlignment="1" applyProtection="1">
      <alignment horizontal="center" vertical="center"/>
    </xf>
    <xf numFmtId="179" fontId="3" fillId="0" borderId="0" xfId="0" applyNumberFormat="1" applyFont="1" applyAlignment="1">
      <alignment horizontal="center" vertical="center"/>
    </xf>
    <xf numFmtId="173" fontId="3" fillId="0" borderId="0" xfId="0" applyNumberFormat="1" applyFont="1" applyAlignment="1">
      <alignment horizontal="center" vertical="center"/>
    </xf>
    <xf numFmtId="179" fontId="18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8" fontId="6" fillId="0" borderId="0" xfId="0" applyNumberFormat="1" applyFont="1" applyBorder="1" applyAlignment="1">
      <alignment horizontal="center" vertical="center"/>
    </xf>
    <xf numFmtId="165" fontId="3" fillId="0" borderId="0" xfId="12" applyFont="1" applyBorder="1" applyAlignment="1" applyProtection="1">
      <alignment horizontal="center" vertical="center"/>
    </xf>
    <xf numFmtId="165" fontId="16" fillId="0" borderId="0" xfId="12" quotePrefix="1" applyFont="1" applyBorder="1" applyAlignment="1">
      <alignment horizontal="center" vertical="center"/>
    </xf>
    <xf numFmtId="0" fontId="75" fillId="0" borderId="0" xfId="0" applyFont="1" applyAlignment="1">
      <alignment horizontal="left" vertical="center" wrapText="1" readingOrder="1"/>
    </xf>
    <xf numFmtId="0" fontId="75" fillId="0" borderId="0" xfId="0" applyFont="1" applyAlignment="1">
      <alignment horizontal="right" vertical="center" wrapText="1" readingOrder="2"/>
    </xf>
    <xf numFmtId="0" fontId="77" fillId="0" borderId="0" xfId="0" applyFont="1" applyAlignment="1"/>
    <xf numFmtId="0" fontId="78" fillId="0" borderId="0" xfId="259" applyAlignment="1" applyProtection="1">
      <alignment horizontal="left" vertical="center" wrapText="1" readingOrder="1"/>
    </xf>
    <xf numFmtId="43" fontId="78" fillId="0" borderId="0" xfId="259" applyNumberFormat="1" applyAlignment="1" applyProtection="1">
      <alignment horizontal="right" vertical="center" wrapText="1" readingOrder="2"/>
    </xf>
    <xf numFmtId="0" fontId="78" fillId="0" borderId="0" xfId="259" applyAlignment="1" applyProtection="1">
      <alignment horizontal="right" vertical="center" wrapText="1" readingOrder="2"/>
    </xf>
    <xf numFmtId="43" fontId="79" fillId="0" borderId="0" xfId="258" applyFont="1" applyAlignment="1">
      <alignment horizontal="left" vertical="center" wrapText="1" readingOrder="1"/>
    </xf>
    <xf numFmtId="43" fontId="80" fillId="0" borderId="0" xfId="258" applyFont="1" applyAlignment="1">
      <alignment horizontal="right" vertical="center" wrapText="1" readingOrder="2"/>
    </xf>
    <xf numFmtId="3" fontId="6" fillId="4" borderId="0" xfId="190" applyNumberFormat="1" applyFont="1" applyFill="1" applyBorder="1" applyAlignment="1" applyProtection="1">
      <alignment horizontal="center" vertical="center"/>
    </xf>
    <xf numFmtId="0" fontId="61" fillId="0" borderId="0" xfId="0" applyNumberFormat="1" applyFont="1" applyAlignment="1">
      <alignment horizontal="right"/>
    </xf>
    <xf numFmtId="0" fontId="3" fillId="0" borderId="0" xfId="17" applyNumberFormat="1" applyFont="1" applyAlignment="1">
      <alignment vertical="center"/>
    </xf>
    <xf numFmtId="0" fontId="16" fillId="0" borderId="0" xfId="204" applyNumberFormat="1" applyFont="1" applyFill="1" applyBorder="1" applyAlignment="1" applyProtection="1">
      <alignment horizontal="right" vertical="center"/>
    </xf>
    <xf numFmtId="0" fontId="6" fillId="0" borderId="0" xfId="17" applyNumberFormat="1" applyFont="1" applyAlignment="1">
      <alignment horizontal="right" vertical="center"/>
    </xf>
    <xf numFmtId="0" fontId="6" fillId="0" borderId="0" xfId="204" applyNumberFormat="1" applyFont="1" applyFill="1" applyBorder="1" applyAlignment="1" applyProtection="1">
      <alignment horizontal="right" vertical="center"/>
    </xf>
    <xf numFmtId="0" fontId="64" fillId="0" borderId="0" xfId="0" applyNumberFormat="1" applyFont="1" applyAlignment="1">
      <alignment wrapText="1"/>
    </xf>
    <xf numFmtId="0" fontId="62" fillId="0" borderId="0" xfId="0" applyNumberFormat="1" applyFont="1" applyAlignment="1">
      <alignment wrapText="1"/>
    </xf>
    <xf numFmtId="0" fontId="3" fillId="0" borderId="0" xfId="0" applyNumberFormat="1" applyFont="1" applyFill="1" applyBorder="1" applyAlignment="1">
      <alignment horizontal="right" vertical="center"/>
    </xf>
    <xf numFmtId="0" fontId="3" fillId="0" borderId="0" xfId="204" applyNumberFormat="1" applyFont="1" applyFill="1" applyBorder="1" applyAlignment="1">
      <alignment horizontal="right" vertical="center"/>
    </xf>
    <xf numFmtId="0" fontId="6" fillId="0" borderId="0" xfId="17" applyNumberFormat="1" applyFont="1" applyFill="1" applyBorder="1" applyAlignment="1" applyProtection="1">
      <alignment horizontal="right" vertical="center"/>
    </xf>
    <xf numFmtId="0" fontId="3" fillId="0" borderId="0" xfId="17" applyNumberFormat="1" applyFont="1" applyFill="1" applyBorder="1" applyAlignment="1" applyProtection="1">
      <alignment horizontal="right" vertical="center"/>
    </xf>
    <xf numFmtId="0" fontId="6" fillId="2" borderId="0" xfId="19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Border="1" applyAlignment="1">
      <alignment horizontal="right" vertical="center"/>
    </xf>
    <xf numFmtId="0" fontId="3" fillId="0" borderId="0" xfId="204" applyNumberFormat="1" applyFont="1" applyAlignment="1">
      <alignment vertical="center"/>
    </xf>
    <xf numFmtId="0" fontId="15" fillId="0" borderId="0" xfId="204" applyNumberFormat="1" applyFont="1" applyFill="1" applyBorder="1" applyAlignment="1">
      <alignment horizontal="center" vertical="center"/>
    </xf>
    <xf numFmtId="0" fontId="77" fillId="21" borderId="0" xfId="0" applyFont="1" applyFill="1" applyAlignment="1"/>
    <xf numFmtId="3" fontId="3" fillId="4" borderId="0" xfId="0" applyNumberFormat="1" applyFont="1" applyFill="1" applyAlignment="1">
      <alignment horizontal="right" vertical="center"/>
    </xf>
    <xf numFmtId="3" fontId="3" fillId="0" borderId="0" xfId="0" applyNumberFormat="1" applyFont="1" applyFill="1" applyAlignment="1">
      <alignment horizontal="right" vertical="center"/>
    </xf>
    <xf numFmtId="3" fontId="3" fillId="4" borderId="0" xfId="190" applyNumberFormat="1" applyFont="1" applyFill="1" applyBorder="1" applyAlignment="1" applyProtection="1">
      <alignment horizontal="center" vertical="center"/>
    </xf>
    <xf numFmtId="0" fontId="61" fillId="4" borderId="0" xfId="0" applyNumberFormat="1" applyFont="1" applyFill="1" applyBorder="1" applyAlignment="1">
      <alignment horizontal="center" vertical="center"/>
    </xf>
    <xf numFmtId="0" fontId="61" fillId="4" borderId="0" xfId="0" applyNumberFormat="1" applyFont="1" applyFill="1" applyBorder="1" applyAlignment="1">
      <alignment horizontal="center" vertical="center" readingOrder="2"/>
    </xf>
    <xf numFmtId="0" fontId="78" fillId="4" borderId="0" xfId="259" applyFill="1" applyAlignment="1" applyProtection="1">
      <alignment horizontal="left" vertical="center" wrapText="1" readingOrder="1"/>
    </xf>
    <xf numFmtId="43" fontId="78" fillId="4" borderId="0" xfId="259" applyNumberFormat="1" applyFill="1" applyAlignment="1" applyProtection="1">
      <alignment horizontal="right" vertical="center" wrapText="1" readingOrder="2"/>
    </xf>
    <xf numFmtId="0" fontId="77" fillId="4" borderId="0" xfId="0" applyFont="1" applyFill="1" applyAlignment="1"/>
    <xf numFmtId="43" fontId="78" fillId="4" borderId="0" xfId="259" applyNumberFormat="1" applyFill="1" applyAlignment="1" applyProtection="1">
      <alignment horizontal="left" vertical="center" wrapText="1" readingOrder="1"/>
    </xf>
    <xf numFmtId="0" fontId="78" fillId="4" borderId="0" xfId="259" applyFill="1" applyAlignment="1" applyProtection="1">
      <alignment horizontal="right" vertical="center" wrapText="1" readingOrder="2"/>
    </xf>
    <xf numFmtId="0" fontId="78" fillId="4" borderId="0" xfId="259" applyNumberFormat="1" applyFill="1" applyAlignment="1" applyProtection="1">
      <alignment horizontal="left" vertical="center" wrapText="1" readingOrder="1"/>
      <protection locked="0"/>
    </xf>
    <xf numFmtId="0" fontId="78" fillId="4" borderId="0" xfId="259" applyNumberFormat="1" applyFill="1" applyAlignment="1" applyProtection="1">
      <alignment horizontal="right" vertical="center" wrapText="1" readingOrder="2"/>
      <protection locked="0"/>
    </xf>
    <xf numFmtId="43" fontId="78" fillId="4" borderId="0" xfId="259" applyNumberFormat="1" applyFill="1" applyAlignment="1" applyProtection="1">
      <alignment horizontal="left" vertical="center" wrapText="1" readingOrder="1"/>
      <protection locked="0"/>
    </xf>
    <xf numFmtId="1" fontId="3" fillId="4" borderId="0" xfId="0" applyNumberFormat="1" applyFont="1" applyFill="1" applyAlignment="1"/>
    <xf numFmtId="3" fontId="18" fillId="4" borderId="0" xfId="0" applyNumberFormat="1" applyFont="1" applyFill="1" applyAlignment="1">
      <alignment vertical="center"/>
    </xf>
    <xf numFmtId="3" fontId="19" fillId="4" borderId="0" xfId="0" applyNumberFormat="1" applyFont="1" applyFill="1" applyAlignment="1">
      <alignment vertical="center"/>
    </xf>
    <xf numFmtId="165" fontId="3" fillId="4" borderId="0" xfId="17" applyFont="1" applyFill="1" applyAlignment="1">
      <alignment vertical="center"/>
    </xf>
    <xf numFmtId="165" fontId="7" fillId="4" borderId="0" xfId="12" quotePrefix="1" applyFont="1" applyFill="1" applyAlignment="1" applyProtection="1">
      <alignment horizontal="left" vertical="center"/>
    </xf>
    <xf numFmtId="165" fontId="6" fillId="4" borderId="0" xfId="12" applyFont="1" applyFill="1" applyAlignment="1">
      <alignment horizontal="right" vertical="center"/>
    </xf>
    <xf numFmtId="165" fontId="6" fillId="4" borderId="0" xfId="12" applyFont="1" applyFill="1" applyAlignment="1">
      <alignment vertical="center"/>
    </xf>
    <xf numFmtId="165" fontId="3" fillId="4" borderId="0" xfId="12" applyFont="1" applyFill="1" applyAlignment="1">
      <alignment horizontal="right" vertical="center"/>
    </xf>
    <xf numFmtId="165" fontId="3" fillId="4" borderId="0" xfId="12" applyFont="1" applyFill="1" applyAlignment="1">
      <alignment vertical="center"/>
    </xf>
    <xf numFmtId="165" fontId="7" fillId="4" borderId="0" xfId="12" applyFont="1" applyFill="1" applyAlignment="1">
      <alignment vertical="center"/>
    </xf>
    <xf numFmtId="165" fontId="7" fillId="4" borderId="0" xfId="12" quotePrefix="1" applyFont="1" applyFill="1" applyAlignment="1">
      <alignment horizontal="right" vertical="center" readingOrder="2"/>
    </xf>
    <xf numFmtId="165" fontId="4" fillId="4" borderId="0" xfId="12" quotePrefix="1" applyFont="1" applyFill="1" applyAlignment="1">
      <alignment horizontal="right" vertical="center" readingOrder="2"/>
    </xf>
    <xf numFmtId="165" fontId="6" fillId="4" borderId="0" xfId="12" quotePrefix="1" applyFont="1" applyFill="1" applyAlignment="1" applyProtection="1">
      <alignment horizontal="right" vertical="center"/>
    </xf>
    <xf numFmtId="3" fontId="3" fillId="4" borderId="0" xfId="0" applyNumberFormat="1" applyFont="1" applyFill="1" applyAlignment="1">
      <alignment horizontal="right" vertical="center" wrapText="1"/>
    </xf>
    <xf numFmtId="165" fontId="7" fillId="4" borderId="0" xfId="12" applyFont="1" applyFill="1" applyAlignment="1">
      <alignment horizontal="right" vertical="center"/>
    </xf>
    <xf numFmtId="165" fontId="6" fillId="4" borderId="0" xfId="12" applyFont="1" applyFill="1" applyBorder="1" applyAlignment="1" applyProtection="1">
      <alignment horizontal="left" vertical="center"/>
    </xf>
    <xf numFmtId="165" fontId="3" fillId="4" borderId="0" xfId="12" applyFont="1" applyFill="1" applyBorder="1" applyAlignment="1">
      <alignment vertical="center"/>
    </xf>
    <xf numFmtId="165" fontId="3" fillId="4" borderId="0" xfId="12" applyFont="1" applyFill="1" applyBorder="1" applyAlignment="1" applyProtection="1">
      <alignment horizontal="left" vertical="center"/>
    </xf>
    <xf numFmtId="3" fontId="18" fillId="4" borderId="0" xfId="0" applyNumberFormat="1" applyFont="1" applyFill="1" applyAlignment="1">
      <alignment horizontal="right"/>
    </xf>
    <xf numFmtId="165" fontId="7" fillId="4" borderId="0" xfId="12" quotePrefix="1" applyFont="1" applyFill="1" applyAlignment="1" applyProtection="1">
      <alignment horizontal="right" vertical="center"/>
    </xf>
    <xf numFmtId="165" fontId="7" fillId="4" borderId="0" xfId="12" quotePrefix="1" applyFont="1" applyFill="1" applyBorder="1" applyAlignment="1" applyProtection="1">
      <alignment horizontal="right" vertical="center"/>
    </xf>
    <xf numFmtId="165" fontId="7" fillId="4" borderId="0" xfId="12" quotePrefix="1" applyFont="1" applyFill="1" applyAlignment="1">
      <alignment horizontal="left" vertical="center"/>
    </xf>
    <xf numFmtId="165" fontId="7" fillId="4" borderId="0" xfId="12" quotePrefix="1" applyFont="1" applyFill="1" applyAlignment="1">
      <alignment horizontal="right" vertical="center"/>
    </xf>
    <xf numFmtId="165" fontId="7" fillId="4" borderId="0" xfId="12" quotePrefix="1" applyFont="1" applyFill="1" applyBorder="1" applyAlignment="1">
      <alignment horizontal="right" vertical="center"/>
    </xf>
    <xf numFmtId="165" fontId="25" fillId="4" borderId="0" xfId="12" applyFont="1" applyFill="1" applyAlignment="1">
      <alignment vertical="center"/>
    </xf>
    <xf numFmtId="165" fontId="7" fillId="4" borderId="0" xfId="12" applyFont="1" applyFill="1" applyAlignment="1" applyProtection="1">
      <alignment horizontal="left" vertical="center"/>
    </xf>
    <xf numFmtId="165" fontId="4" fillId="4" borderId="0" xfId="12" applyFont="1" applyFill="1" applyAlignment="1">
      <alignment horizontal="right" vertical="center" readingOrder="2"/>
    </xf>
    <xf numFmtId="165" fontId="4" fillId="4" borderId="0" xfId="12" applyFont="1" applyFill="1" applyAlignment="1">
      <alignment vertical="center" readingOrder="2"/>
    </xf>
    <xf numFmtId="165" fontId="7" fillId="4" borderId="0" xfId="12" quotePrefix="1" applyFont="1" applyFill="1" applyAlignment="1" applyProtection="1">
      <alignment horizontal="center" vertical="center"/>
    </xf>
    <xf numFmtId="165" fontId="3" fillId="4" borderId="0" xfId="12" applyFont="1" applyFill="1" applyAlignment="1">
      <alignment horizontal="center" vertical="center"/>
    </xf>
    <xf numFmtId="168" fontId="3" fillId="4" borderId="0" xfId="203" applyNumberFormat="1" applyFont="1" applyFill="1" applyBorder="1" applyAlignment="1" applyProtection="1">
      <alignment horizontal="right" vertical="center"/>
    </xf>
    <xf numFmtId="3" fontId="3" fillId="4" borderId="0" xfId="190" applyNumberFormat="1" applyFont="1" applyFill="1" applyBorder="1" applyAlignment="1" applyProtection="1">
      <alignment horizontal="right" vertical="center"/>
    </xf>
    <xf numFmtId="165" fontId="7" fillId="4" borderId="0" xfId="9" quotePrefix="1" applyFont="1" applyFill="1" applyAlignment="1" applyProtection="1">
      <alignment horizontal="left" vertical="center"/>
    </xf>
    <xf numFmtId="165" fontId="6" fillId="4" borderId="0" xfId="9" applyFont="1" applyFill="1" applyAlignment="1">
      <alignment horizontal="right" vertical="center"/>
    </xf>
    <xf numFmtId="165" fontId="6" fillId="4" borderId="0" xfId="9" applyFont="1" applyFill="1" applyAlignment="1" applyProtection="1">
      <alignment horizontal="right" vertical="center"/>
    </xf>
    <xf numFmtId="165" fontId="7" fillId="4" borderId="0" xfId="9" applyFont="1" applyFill="1" applyBorder="1" applyAlignment="1">
      <alignment vertical="center"/>
    </xf>
    <xf numFmtId="165" fontId="6" fillId="4" borderId="0" xfId="9" applyFont="1" applyFill="1" applyBorder="1" applyAlignment="1">
      <alignment horizontal="right" vertical="center"/>
    </xf>
    <xf numFmtId="165" fontId="4" fillId="4" borderId="0" xfId="9" quotePrefix="1" applyFont="1" applyFill="1" applyAlignment="1">
      <alignment horizontal="right" vertical="center" readingOrder="2"/>
    </xf>
    <xf numFmtId="165" fontId="3" fillId="4" borderId="0" xfId="9" applyFont="1" applyFill="1" applyBorder="1" applyAlignment="1">
      <alignment horizontal="right" vertical="center"/>
    </xf>
    <xf numFmtId="165" fontId="7" fillId="4" borderId="0" xfId="9" applyFont="1" applyFill="1" applyAlignment="1">
      <alignment horizontal="right" vertical="center" readingOrder="2"/>
    </xf>
    <xf numFmtId="165" fontId="4" fillId="4" borderId="0" xfId="9" quotePrefix="1" applyFont="1" applyFill="1" applyAlignment="1">
      <alignment vertical="center" readingOrder="2"/>
    </xf>
    <xf numFmtId="165" fontId="4" fillId="4" borderId="0" xfId="9" applyFont="1" applyFill="1" applyAlignment="1">
      <alignment horizontal="right" vertical="center" readingOrder="2"/>
    </xf>
    <xf numFmtId="1" fontId="3" fillId="4" borderId="0" xfId="0" applyNumberFormat="1" applyFont="1" applyFill="1" applyAlignment="1">
      <alignment vertical="center"/>
    </xf>
    <xf numFmtId="0" fontId="3" fillId="4" borderId="0" xfId="0" applyFont="1" applyFill="1" applyAlignment="1">
      <alignment horizontal="right" vertical="center"/>
    </xf>
    <xf numFmtId="164" fontId="7" fillId="4" borderId="0" xfId="8" quotePrefix="1" applyFont="1" applyFill="1" applyAlignment="1" applyProtection="1">
      <alignment horizontal="left" vertical="center"/>
    </xf>
    <xf numFmtId="164" fontId="6" fillId="4" borderId="0" xfId="8" quotePrefix="1" applyFont="1" applyFill="1" applyAlignment="1" applyProtection="1">
      <alignment horizontal="left" vertical="center"/>
    </xf>
    <xf numFmtId="164" fontId="3" fillId="4" borderId="0" xfId="8" applyFont="1" applyFill="1" applyAlignment="1">
      <alignment horizontal="right" vertical="center"/>
    </xf>
    <xf numFmtId="164" fontId="25" fillId="4" borderId="0" xfId="8" applyFont="1" applyFill="1" applyAlignment="1">
      <alignment vertical="center"/>
    </xf>
    <xf numFmtId="164" fontId="7" fillId="4" borderId="0" xfId="8" quotePrefix="1" applyFont="1" applyFill="1" applyAlignment="1">
      <alignment horizontal="right" vertical="center" readingOrder="2"/>
    </xf>
    <xf numFmtId="164" fontId="7" fillId="4" borderId="0" xfId="8" quotePrefix="1" applyFont="1" applyFill="1" applyBorder="1" applyAlignment="1">
      <alignment horizontal="left" vertical="center"/>
    </xf>
    <xf numFmtId="164" fontId="6" fillId="4" borderId="0" xfId="8" quotePrefix="1" applyFont="1" applyFill="1" applyBorder="1" applyAlignment="1">
      <alignment horizontal="left" vertical="center"/>
    </xf>
    <xf numFmtId="164" fontId="3" fillId="4" borderId="0" xfId="8" applyFont="1" applyFill="1" applyAlignment="1">
      <alignment vertical="center"/>
    </xf>
    <xf numFmtId="164" fontId="4" fillId="4" borderId="0" xfId="8" quotePrefix="1" applyFont="1" applyFill="1" applyAlignment="1">
      <alignment horizontal="right" vertical="center" readingOrder="2"/>
    </xf>
    <xf numFmtId="164" fontId="7" fillId="4" borderId="0" xfId="8" applyFont="1" applyFill="1" applyBorder="1" applyAlignment="1">
      <alignment horizontal="left" vertical="center"/>
    </xf>
    <xf numFmtId="164" fontId="4" fillId="4" borderId="0" xfId="8" applyFont="1" applyFill="1" applyAlignment="1">
      <alignment horizontal="right" vertical="center" readingOrder="2"/>
    </xf>
    <xf numFmtId="173" fontId="7" fillId="4" borderId="0" xfId="8" quotePrefix="1" applyNumberFormat="1" applyFont="1" applyFill="1" applyAlignment="1" applyProtection="1">
      <alignment horizontal="right" vertical="center"/>
    </xf>
    <xf numFmtId="173" fontId="25" fillId="4" borderId="0" xfId="8" applyNumberFormat="1" applyFont="1" applyFill="1" applyAlignment="1">
      <alignment horizontal="right" vertical="center"/>
    </xf>
    <xf numFmtId="173" fontId="7" fillId="4" borderId="0" xfId="8" quotePrefix="1" applyNumberFormat="1" applyFont="1" applyFill="1" applyBorder="1" applyAlignment="1">
      <alignment horizontal="right" vertical="center"/>
    </xf>
    <xf numFmtId="173" fontId="3" fillId="4" borderId="0" xfId="8" applyNumberFormat="1" applyFont="1" applyFill="1" applyAlignment="1">
      <alignment horizontal="right" vertical="center"/>
    </xf>
    <xf numFmtId="173" fontId="7" fillId="4" borderId="0" xfId="8" applyNumberFormat="1" applyFont="1" applyFill="1" applyBorder="1" applyAlignment="1">
      <alignment horizontal="right" vertical="center"/>
    </xf>
    <xf numFmtId="164" fontId="4" fillId="4" borderId="0" xfId="8" applyFont="1" applyFill="1" applyAlignment="1">
      <alignment horizontal="right" vertical="center"/>
    </xf>
    <xf numFmtId="173" fontId="18" fillId="4" borderId="0" xfId="0" applyNumberFormat="1" applyFont="1" applyFill="1" applyAlignment="1">
      <alignment vertical="center"/>
    </xf>
    <xf numFmtId="1" fontId="3" fillId="22" borderId="0" xfId="0" applyNumberFormat="1" applyFont="1" applyFill="1" applyBorder="1" applyAlignment="1"/>
    <xf numFmtId="3" fontId="18" fillId="22" borderId="0" xfId="0" applyNumberFormat="1" applyFont="1" applyFill="1" applyBorder="1" applyAlignment="1">
      <alignment vertical="center"/>
    </xf>
    <xf numFmtId="165" fontId="7" fillId="4" borderId="0" xfId="12" quotePrefix="1" applyFont="1" applyFill="1" applyBorder="1" applyAlignment="1" applyProtection="1">
      <alignment horizontal="left" vertical="center"/>
    </xf>
    <xf numFmtId="0" fontId="3" fillId="4" borderId="0" xfId="13" applyFont="1" applyFill="1" applyBorder="1" applyAlignment="1">
      <alignment horizontal="right" vertical="center"/>
    </xf>
    <xf numFmtId="165" fontId="7" fillId="4" borderId="0" xfId="12" applyFont="1" applyFill="1" applyBorder="1" applyAlignment="1">
      <alignment horizontal="right" vertical="center" readingOrder="2"/>
    </xf>
    <xf numFmtId="165" fontId="4" fillId="4" borderId="0" xfId="12" quotePrefix="1" applyFont="1" applyFill="1" applyBorder="1" applyAlignment="1">
      <alignment horizontal="right" vertical="center" readingOrder="2"/>
    </xf>
    <xf numFmtId="0" fontId="7" fillId="4" borderId="0" xfId="13" applyFont="1" applyFill="1" applyBorder="1" applyAlignment="1">
      <alignment vertical="center"/>
    </xf>
    <xf numFmtId="0" fontId="3" fillId="4" borderId="0" xfId="13" applyFont="1" applyFill="1" applyBorder="1" applyAlignment="1">
      <alignment vertical="center"/>
    </xf>
    <xf numFmtId="165" fontId="7" fillId="4" borderId="0" xfId="12" applyFont="1" applyFill="1" applyAlignment="1">
      <alignment horizontal="right" vertical="center" readingOrder="2"/>
    </xf>
    <xf numFmtId="0" fontId="3" fillId="4" borderId="0" xfId="257" applyFont="1" applyFill="1" applyAlignment="1">
      <alignment horizontal="right" vertical="center"/>
    </xf>
    <xf numFmtId="165" fontId="17" fillId="4" borderId="0" xfId="12" applyFont="1" applyFill="1" applyAlignment="1" applyProtection="1">
      <alignment horizontal="left" vertical="center"/>
    </xf>
    <xf numFmtId="0" fontId="3" fillId="4" borderId="0" xfId="257" applyFont="1" applyFill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5" fontId="4" fillId="4" borderId="0" xfId="12" applyFont="1" applyFill="1" applyAlignment="1">
      <alignment horizontal="right" vertical="center" readingOrder="2"/>
    </xf>
    <xf numFmtId="165" fontId="7" fillId="4" borderId="0" xfId="3" quotePrefix="1" applyFont="1" applyFill="1" applyAlignment="1" applyProtection="1">
      <alignment horizontal="left" vertical="center"/>
    </xf>
    <xf numFmtId="165" fontId="6" fillId="4" borderId="0" xfId="3" applyFont="1" applyFill="1" applyAlignment="1">
      <alignment vertical="center"/>
    </xf>
    <xf numFmtId="165" fontId="3" fillId="4" borderId="0" xfId="3" applyFont="1" applyFill="1" applyAlignment="1">
      <alignment vertical="center"/>
    </xf>
    <xf numFmtId="165" fontId="7" fillId="4" borderId="0" xfId="3" applyFont="1" applyFill="1" applyAlignment="1">
      <alignment horizontal="right" vertical="center" readingOrder="2"/>
    </xf>
    <xf numFmtId="165" fontId="3" fillId="4" borderId="0" xfId="3" applyFont="1" applyFill="1" applyAlignment="1" applyProtection="1">
      <alignment horizontal="left" vertical="center"/>
    </xf>
    <xf numFmtId="165" fontId="6" fillId="4" borderId="0" xfId="3" applyFont="1" applyFill="1" applyBorder="1" applyAlignment="1">
      <alignment vertical="center"/>
    </xf>
    <xf numFmtId="165" fontId="4" fillId="4" borderId="0" xfId="3" quotePrefix="1" applyFont="1" applyFill="1" applyAlignment="1">
      <alignment horizontal="right" vertical="center" readingOrder="2"/>
    </xf>
    <xf numFmtId="1" fontId="3" fillId="4" borderId="0" xfId="0" applyNumberFormat="1" applyFont="1" applyFill="1" applyAlignment="1">
      <alignment shrinkToFit="1"/>
    </xf>
    <xf numFmtId="3" fontId="3" fillId="4" borderId="0" xfId="0" applyNumberFormat="1" applyFont="1" applyFill="1" applyAlignment="1">
      <alignment horizontal="right" vertical="center" shrinkToFit="1"/>
    </xf>
    <xf numFmtId="3" fontId="18" fillId="4" borderId="0" xfId="0" applyNumberFormat="1" applyFont="1" applyFill="1" applyAlignment="1">
      <alignment vertical="center" shrinkToFit="1"/>
    </xf>
    <xf numFmtId="0" fontId="3" fillId="4" borderId="0" xfId="0" applyFont="1" applyFill="1" applyAlignment="1">
      <alignment vertical="center" shrinkToFit="1"/>
    </xf>
    <xf numFmtId="3" fontId="19" fillId="4" borderId="0" xfId="0" applyNumberFormat="1" applyFont="1" applyFill="1" applyAlignment="1">
      <alignment vertical="center" shrinkToFit="1"/>
    </xf>
    <xf numFmtId="165" fontId="29" fillId="4" borderId="0" xfId="12" applyFont="1" applyFill="1" applyAlignment="1">
      <alignment vertical="center"/>
    </xf>
    <xf numFmtId="165" fontId="7" fillId="4" borderId="0" xfId="12" applyFont="1" applyFill="1" applyBorder="1" applyAlignment="1">
      <alignment vertical="center"/>
    </xf>
    <xf numFmtId="165" fontId="7" fillId="4" borderId="0" xfId="3" quotePrefix="1" applyFont="1" applyFill="1" applyBorder="1" applyAlignment="1" applyProtection="1">
      <alignment horizontal="left" vertical="center"/>
    </xf>
    <xf numFmtId="165" fontId="3" fillId="4" borderId="0" xfId="3" applyFont="1" applyFill="1" applyBorder="1" applyAlignment="1">
      <alignment vertical="center"/>
    </xf>
    <xf numFmtId="165" fontId="4" fillId="4" borderId="0" xfId="12" quotePrefix="1" applyFont="1" applyFill="1" applyAlignment="1">
      <alignment horizontal="right" vertical="center" readingOrder="2"/>
    </xf>
    <xf numFmtId="165" fontId="4" fillId="4" borderId="0" xfId="3" quotePrefix="1" applyFont="1" applyFill="1" applyAlignment="1">
      <alignment horizontal="right" vertical="center" readingOrder="2"/>
    </xf>
    <xf numFmtId="165" fontId="7" fillId="4" borderId="0" xfId="3" quotePrefix="1" applyFont="1" applyFill="1" applyAlignment="1" applyProtection="1">
      <alignment horizontal="left" vertical="center"/>
    </xf>
    <xf numFmtId="165" fontId="7" fillId="4" borderId="0" xfId="9" applyFont="1" applyFill="1" applyBorder="1" applyAlignment="1" applyProtection="1">
      <alignment horizontal="left" vertical="center"/>
    </xf>
    <xf numFmtId="165" fontId="3" fillId="4" borderId="0" xfId="9" applyFont="1" applyFill="1" applyBorder="1" applyAlignment="1">
      <alignment vertical="center"/>
    </xf>
    <xf numFmtId="2" fontId="3" fillId="4" borderId="0" xfId="9" applyNumberFormat="1" applyFont="1" applyFill="1" applyBorder="1" applyAlignment="1">
      <alignment horizontal="right" vertical="center"/>
    </xf>
    <xf numFmtId="2" fontId="3" fillId="4" borderId="0" xfId="9" quotePrefix="1" applyNumberFormat="1" applyFont="1" applyFill="1" applyBorder="1" applyAlignment="1" applyProtection="1">
      <alignment vertical="center"/>
    </xf>
    <xf numFmtId="165" fontId="6" fillId="4" borderId="0" xfId="9" applyFont="1" applyFill="1" applyBorder="1" applyAlignment="1">
      <alignment vertical="center"/>
    </xf>
    <xf numFmtId="2" fontId="6" fillId="4" borderId="0" xfId="9" applyNumberFormat="1" applyFont="1" applyFill="1" applyBorder="1" applyAlignment="1">
      <alignment horizontal="right" vertical="center"/>
    </xf>
    <xf numFmtId="2" fontId="3" fillId="4" borderId="0" xfId="9" applyNumberFormat="1" applyFont="1" applyFill="1" applyAlignment="1">
      <alignment vertical="center"/>
    </xf>
    <xf numFmtId="165" fontId="6" fillId="4" borderId="0" xfId="9" applyFont="1" applyFill="1" applyAlignment="1">
      <alignment vertical="center"/>
    </xf>
    <xf numFmtId="165" fontId="3" fillId="4" borderId="0" xfId="9" applyFont="1" applyFill="1" applyAlignment="1">
      <alignment vertical="center"/>
    </xf>
    <xf numFmtId="3" fontId="3" fillId="4" borderId="0" xfId="9" applyNumberFormat="1" applyFont="1" applyFill="1" applyAlignment="1">
      <alignment horizontal="right" vertical="center"/>
    </xf>
    <xf numFmtId="165" fontId="3" fillId="4" borderId="0" xfId="9" applyFont="1" applyFill="1" applyAlignment="1">
      <alignment horizontal="right" vertical="center"/>
    </xf>
    <xf numFmtId="165" fontId="6" fillId="4" borderId="0" xfId="9" applyFont="1" applyFill="1" applyAlignment="1">
      <alignment vertical="center" readingOrder="2"/>
    </xf>
    <xf numFmtId="165" fontId="4" fillId="4" borderId="0" xfId="9" applyFont="1" applyFill="1" applyAlignment="1">
      <alignment vertical="center" readingOrder="2"/>
    </xf>
    <xf numFmtId="1" fontId="3" fillId="22" borderId="0" xfId="0" applyNumberFormat="1" applyFont="1" applyFill="1" applyBorder="1" applyAlignment="1">
      <alignment horizontal="right" vertical="center" wrapText="1"/>
    </xf>
    <xf numFmtId="0" fontId="3" fillId="4" borderId="0" xfId="0" applyFont="1" applyFill="1" applyAlignment="1">
      <alignment vertical="center"/>
    </xf>
    <xf numFmtId="165" fontId="69" fillId="4" borderId="0" xfId="3" quotePrefix="1" applyFont="1" applyFill="1" applyAlignment="1" applyProtection="1">
      <alignment horizontal="left" vertical="center"/>
    </xf>
    <xf numFmtId="165" fontId="69" fillId="4" borderId="0" xfId="3" applyFont="1" applyFill="1" applyAlignment="1">
      <alignment vertical="center"/>
    </xf>
    <xf numFmtId="165" fontId="4" fillId="4" borderId="0" xfId="3" applyFont="1" applyFill="1" applyAlignment="1">
      <alignment horizontal="right" vertical="center" readingOrder="2"/>
    </xf>
    <xf numFmtId="165" fontId="69" fillId="4" borderId="0" xfId="3" applyFont="1" applyFill="1" applyAlignment="1" applyProtection="1">
      <alignment horizontal="left" vertical="center"/>
    </xf>
    <xf numFmtId="165" fontId="3" fillId="4" borderId="0" xfId="12" applyFont="1" applyFill="1" applyBorder="1" applyAlignment="1">
      <alignment horizontal="right" vertical="center"/>
    </xf>
    <xf numFmtId="165" fontId="7" fillId="4" borderId="0" xfId="12" applyFont="1" applyFill="1" applyAlignment="1">
      <alignment horizontal="right" readingOrder="2"/>
    </xf>
    <xf numFmtId="3" fontId="3" fillId="19" borderId="0" xfId="203" applyNumberFormat="1" applyFont="1" applyFill="1" applyBorder="1" applyAlignment="1" applyProtection="1">
      <alignment horizontal="right" vertical="center"/>
    </xf>
    <xf numFmtId="165" fontId="4" fillId="4" borderId="0" xfId="12" quotePrefix="1" applyFont="1" applyFill="1" applyAlignment="1">
      <alignment horizontal="right" vertical="center" readingOrder="2"/>
    </xf>
    <xf numFmtId="167" fontId="7" fillId="4" borderId="0" xfId="17" quotePrefix="1" applyNumberFormat="1" applyFont="1" applyFill="1" applyAlignment="1" applyProtection="1">
      <alignment horizontal="left" vertical="center"/>
    </xf>
    <xf numFmtId="167" fontId="7" fillId="4" borderId="0" xfId="17" quotePrefix="1" applyNumberFormat="1" applyFont="1" applyFill="1" applyAlignment="1" applyProtection="1">
      <alignment horizontal="right" vertical="center"/>
    </xf>
    <xf numFmtId="167" fontId="7" fillId="4" borderId="0" xfId="17" quotePrefix="1" applyNumberFormat="1" applyFont="1" applyFill="1" applyAlignment="1">
      <alignment horizontal="right" vertical="center" readingOrder="2"/>
    </xf>
    <xf numFmtId="167" fontId="7" fillId="4" borderId="0" xfId="17" quotePrefix="1" applyNumberFormat="1" applyFont="1" applyFill="1" applyAlignment="1">
      <alignment horizontal="left" vertical="center"/>
    </xf>
    <xf numFmtId="167" fontId="7" fillId="4" borderId="0" xfId="17" quotePrefix="1" applyNumberFormat="1" applyFont="1" applyFill="1" applyAlignment="1">
      <alignment horizontal="right" vertical="center"/>
    </xf>
    <xf numFmtId="167" fontId="3" fillId="4" borderId="0" xfId="17" applyNumberFormat="1" applyFont="1" applyFill="1" applyAlignment="1">
      <alignment horizontal="right" vertical="center"/>
    </xf>
    <xf numFmtId="167" fontId="4" fillId="4" borderId="0" xfId="17" quotePrefix="1" applyNumberFormat="1" applyFont="1" applyFill="1" applyAlignment="1">
      <alignment horizontal="right" vertical="center" readingOrder="2"/>
    </xf>
    <xf numFmtId="167" fontId="7" fillId="4" borderId="0" xfId="17" applyNumberFormat="1" applyFont="1" applyFill="1" applyAlignment="1">
      <alignment horizontal="right" vertical="center" readingOrder="2"/>
    </xf>
    <xf numFmtId="165" fontId="7" fillId="4" borderId="0" xfId="17" applyFont="1" applyFill="1" applyAlignment="1">
      <alignment vertical="center"/>
    </xf>
    <xf numFmtId="167" fontId="6" fillId="4" borderId="0" xfId="17" applyNumberFormat="1" applyFont="1" applyFill="1" applyAlignment="1">
      <alignment horizontal="right" vertical="center"/>
    </xf>
    <xf numFmtId="165" fontId="4" fillId="4" borderId="0" xfId="17" applyFont="1" applyFill="1" applyAlignment="1">
      <alignment vertical="center" readingOrder="2"/>
    </xf>
    <xf numFmtId="167" fontId="7" fillId="4" borderId="0" xfId="17" applyNumberFormat="1" applyFont="1" applyFill="1" applyAlignment="1">
      <alignment horizontal="right" vertical="center"/>
    </xf>
    <xf numFmtId="167" fontId="3" fillId="4" borderId="0" xfId="17" applyNumberFormat="1" applyFont="1" applyFill="1" applyAlignment="1">
      <alignment vertical="center"/>
    </xf>
    <xf numFmtId="165" fontId="3" fillId="4" borderId="0" xfId="17" applyFont="1" applyFill="1" applyBorder="1" applyAlignment="1">
      <alignment vertical="center"/>
    </xf>
    <xf numFmtId="165" fontId="6" fillId="4" borderId="0" xfId="17" applyFont="1" applyFill="1" applyAlignment="1">
      <alignment vertical="center"/>
    </xf>
    <xf numFmtId="165" fontId="8" fillId="4" borderId="0" xfId="17" applyFont="1" applyFill="1" applyBorder="1" applyAlignment="1">
      <alignment vertical="center"/>
    </xf>
    <xf numFmtId="3" fontId="3" fillId="4" borderId="0" xfId="0" applyNumberFormat="1" applyFont="1" applyFill="1" applyAlignment="1">
      <alignment vertical="center"/>
    </xf>
    <xf numFmtId="168" fontId="3" fillId="4" borderId="0" xfId="0" applyNumberFormat="1" applyFont="1" applyFill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0" fontId="2" fillId="4" borderId="0" xfId="7" applyFont="1" applyFill="1" applyAlignment="1">
      <alignment vertical="center"/>
    </xf>
    <xf numFmtId="165" fontId="29" fillId="4" borderId="0" xfId="12" quotePrefix="1" applyFont="1" applyFill="1" applyAlignment="1">
      <alignment horizontal="right" vertical="center" readingOrder="2"/>
    </xf>
    <xf numFmtId="0" fontId="3" fillId="22" borderId="0" xfId="0" applyFont="1" applyFill="1" applyBorder="1" applyAlignment="1">
      <alignment horizontal="right"/>
    </xf>
    <xf numFmtId="169" fontId="3" fillId="22" borderId="0" xfId="0" applyNumberFormat="1" applyFont="1" applyFill="1" applyBorder="1" applyAlignment="1">
      <alignment horizontal="right"/>
    </xf>
    <xf numFmtId="0" fontId="62" fillId="0" borderId="0" xfId="0" applyNumberFormat="1" applyFont="1" applyAlignment="1">
      <alignment horizontal="right" wrapText="1"/>
    </xf>
    <xf numFmtId="1" fontId="3" fillId="21" borderId="0" xfId="0" applyNumberFormat="1" applyFont="1" applyFill="1" applyAlignment="1">
      <alignment vertical="center"/>
    </xf>
    <xf numFmtId="3" fontId="3" fillId="21" borderId="0" xfId="0" applyNumberFormat="1" applyFont="1" applyFill="1" applyAlignment="1">
      <alignment horizontal="right" vertical="center"/>
    </xf>
    <xf numFmtId="0" fontId="3" fillId="21" borderId="0" xfId="0" applyFont="1" applyFill="1" applyAlignment="1">
      <alignment horizontal="right" vertical="center"/>
    </xf>
    <xf numFmtId="3" fontId="18" fillId="21" borderId="0" xfId="0" applyNumberFormat="1" applyFont="1" applyFill="1" applyAlignment="1">
      <alignment vertical="center"/>
    </xf>
    <xf numFmtId="3" fontId="3" fillId="0" borderId="0" xfId="12" applyNumberFormat="1" applyFont="1" applyAlignment="1">
      <alignment horizontal="right" vertical="center"/>
    </xf>
    <xf numFmtId="3" fontId="3" fillId="22" borderId="0" xfId="0" applyNumberFormat="1" applyFont="1" applyFill="1" applyBorder="1" applyAlignment="1">
      <alignment horizontal="right"/>
    </xf>
    <xf numFmtId="0" fontId="3" fillId="22" borderId="0" xfId="0" applyNumberFormat="1" applyFont="1" applyFill="1" applyBorder="1" applyAlignment="1">
      <alignment horizontal="right"/>
    </xf>
    <xf numFmtId="164" fontId="4" fillId="4" borderId="0" xfId="8" applyFont="1" applyFill="1" applyAlignment="1">
      <alignment horizontal="right" vertical="center" readingOrder="2"/>
    </xf>
    <xf numFmtId="165" fontId="6" fillId="0" borderId="0" xfId="0" applyNumberFormat="1" applyFont="1" applyAlignment="1">
      <alignment horizontal="right" vertical="center"/>
    </xf>
    <xf numFmtId="165" fontId="4" fillId="4" borderId="0" xfId="12" quotePrefix="1" applyFont="1" applyFill="1" applyAlignment="1">
      <alignment horizontal="right" vertical="center" readingOrder="2"/>
    </xf>
    <xf numFmtId="165" fontId="6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left" vertical="center"/>
    </xf>
    <xf numFmtId="169" fontId="3" fillId="4" borderId="0" xfId="203" applyNumberFormat="1" applyFont="1" applyFill="1" applyBorder="1" applyAlignment="1" applyProtection="1">
      <alignment horizontal="right" vertical="center"/>
    </xf>
    <xf numFmtId="3" fontId="8" fillId="2" borderId="0" xfId="190" applyNumberFormat="1" applyFont="1" applyFill="1" applyBorder="1" applyAlignment="1" applyProtection="1">
      <alignment vertical="center"/>
    </xf>
    <xf numFmtId="165" fontId="4" fillId="4" borderId="0" xfId="12" quotePrefix="1" applyFont="1" applyFill="1" applyAlignment="1">
      <alignment horizontal="right" vertical="center" readingOrder="2"/>
    </xf>
    <xf numFmtId="165" fontId="7" fillId="4" borderId="0" xfId="3" quotePrefix="1" applyFont="1" applyFill="1" applyAlignment="1" applyProtection="1">
      <alignment horizontal="left" vertical="center"/>
    </xf>
    <xf numFmtId="165" fontId="6" fillId="0" borderId="0" xfId="0" applyNumberFormat="1" applyFont="1" applyAlignment="1">
      <alignment horizontal="right" vertical="center"/>
    </xf>
    <xf numFmtId="3" fontId="64" fillId="0" borderId="0" xfId="0" applyNumberFormat="1" applyFont="1" applyAlignment="1">
      <alignment vertical="center" wrapText="1"/>
    </xf>
    <xf numFmtId="3" fontId="62" fillId="0" borderId="0" xfId="0" applyNumberFormat="1" applyFont="1" applyAlignment="1">
      <alignment vertical="center" wrapText="1"/>
    </xf>
    <xf numFmtId="3" fontId="62" fillId="0" borderId="0" xfId="0" applyNumberFormat="1" applyFont="1" applyAlignment="1">
      <alignment horizontal="right" vertical="center" wrapText="1"/>
    </xf>
    <xf numFmtId="3" fontId="64" fillId="0" borderId="0" xfId="19" applyNumberFormat="1" applyFont="1" applyBorder="1" applyAlignment="1">
      <alignment horizontal="center" vertical="center"/>
    </xf>
    <xf numFmtId="3" fontId="61" fillId="0" borderId="0" xfId="0" applyNumberFormat="1" applyFont="1" applyAlignment="1">
      <alignment horizontal="center"/>
    </xf>
    <xf numFmtId="3" fontId="61" fillId="0" borderId="0" xfId="0" applyNumberFormat="1" applyFont="1" applyBorder="1" applyAlignment="1">
      <alignment horizontal="center"/>
    </xf>
    <xf numFmtId="165" fontId="6" fillId="4" borderId="0" xfId="0" applyNumberFormat="1" applyFont="1" applyFill="1" applyAlignment="1">
      <alignment horizontal="right" vertical="center"/>
    </xf>
    <xf numFmtId="1" fontId="6" fillId="4" borderId="0" xfId="0" applyNumberFormat="1" applyFont="1" applyFill="1" applyAlignment="1">
      <alignment horizontal="left" vertical="center"/>
    </xf>
    <xf numFmtId="167" fontId="14" fillId="0" borderId="0" xfId="0" applyNumberFormat="1" applyFont="1" applyAlignment="1">
      <alignment horizontal="center" vertical="center"/>
    </xf>
    <xf numFmtId="165" fontId="14" fillId="0" borderId="0" xfId="17" applyFont="1" applyBorder="1" applyAlignment="1" applyProtection="1">
      <alignment horizontal="center" vertical="center" wrapText="1"/>
    </xf>
    <xf numFmtId="165" fontId="6" fillId="0" borderId="0" xfId="0" applyNumberFormat="1" applyFont="1" applyAlignment="1">
      <alignment horizontal="right" vertical="center"/>
    </xf>
    <xf numFmtId="165" fontId="7" fillId="0" borderId="0" xfId="12" quotePrefix="1" applyFont="1" applyAlignment="1" applyProtection="1">
      <alignment horizontal="center" vertical="center"/>
    </xf>
    <xf numFmtId="165" fontId="6" fillId="3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 vertical="center" readingOrder="2"/>
    </xf>
    <xf numFmtId="165" fontId="6" fillId="0" borderId="0" xfId="0" applyNumberFormat="1" applyFont="1" applyAlignment="1">
      <alignment horizontal="right" vertical="center"/>
    </xf>
    <xf numFmtId="165" fontId="17" fillId="0" borderId="0" xfId="0" applyNumberFormat="1" applyFont="1" applyAlignment="1">
      <alignment horizontal="right" vertical="center" readingOrder="2"/>
    </xf>
    <xf numFmtId="0" fontId="18" fillId="22" borderId="0" xfId="0" applyFont="1" applyFill="1" applyBorder="1" applyAlignment="1">
      <alignment horizontal="right"/>
    </xf>
    <xf numFmtId="165" fontId="6" fillId="0" borderId="0" xfId="17" applyFont="1" applyAlignment="1">
      <alignment horizontal="right" vertical="center"/>
    </xf>
    <xf numFmtId="0" fontId="18" fillId="22" borderId="0" xfId="0" applyFont="1" applyFill="1" applyBorder="1" applyAlignment="1">
      <alignment horizontal="right" vertical="center"/>
    </xf>
    <xf numFmtId="175" fontId="6" fillId="0" borderId="0" xfId="0" applyNumberFormat="1" applyFont="1" applyAlignment="1">
      <alignment horizontal="right" vertical="center"/>
    </xf>
    <xf numFmtId="3" fontId="18" fillId="3" borderId="0" xfId="0" applyNumberFormat="1" applyFont="1" applyFill="1" applyBorder="1" applyAlignment="1">
      <alignment horizontal="right" vertical="center"/>
    </xf>
    <xf numFmtId="0" fontId="18" fillId="3" borderId="0" xfId="0" applyFont="1" applyFill="1" applyBorder="1" applyAlignment="1">
      <alignment horizontal="right" vertical="center"/>
    </xf>
    <xf numFmtId="175" fontId="3" fillId="0" borderId="0" xfId="0" applyNumberFormat="1" applyFont="1" applyAlignment="1">
      <alignment horizontal="right" vertical="center"/>
    </xf>
    <xf numFmtId="169" fontId="6" fillId="0" borderId="0" xfId="0" applyNumberFormat="1" applyFont="1" applyAlignment="1">
      <alignment horizontal="right"/>
    </xf>
    <xf numFmtId="165" fontId="6" fillId="0" borderId="0" xfId="17" applyFont="1" applyAlignment="1">
      <alignment horizontal="right" vertical="center"/>
    </xf>
    <xf numFmtId="165" fontId="6" fillId="0" borderId="0" xfId="0" applyNumberFormat="1" applyFont="1" applyAlignment="1">
      <alignment horizontal="right" vertical="center" readingOrder="2"/>
    </xf>
    <xf numFmtId="165" fontId="6" fillId="0" borderId="0" xfId="0" applyNumberFormat="1" applyFont="1" applyAlignment="1">
      <alignment horizontal="right" vertical="center"/>
    </xf>
    <xf numFmtId="166" fontId="17" fillId="0" borderId="0" xfId="198" applyNumberFormat="1" applyFont="1" applyAlignment="1" applyProtection="1">
      <alignment horizontal="right" vertical="center"/>
    </xf>
    <xf numFmtId="166" fontId="14" fillId="0" borderId="0" xfId="198" quotePrefix="1" applyNumberFormat="1" applyFont="1" applyAlignment="1" applyProtection="1">
      <alignment horizontal="right" vertical="center"/>
    </xf>
    <xf numFmtId="166" fontId="6" fillId="0" borderId="0" xfId="198" quotePrefix="1" applyNumberFormat="1" applyFont="1" applyAlignment="1" applyProtection="1">
      <alignment horizontal="right" vertical="center"/>
    </xf>
    <xf numFmtId="166" fontId="17" fillId="0" borderId="0" xfId="198" quotePrefix="1" applyNumberFormat="1" applyFont="1" applyAlignment="1" applyProtection="1">
      <alignment horizontal="right" vertical="center"/>
    </xf>
    <xf numFmtId="166" fontId="14" fillId="0" borderId="0" xfId="198" applyNumberFormat="1" applyFont="1" applyAlignment="1" applyProtection="1">
      <alignment horizontal="right" vertical="center"/>
    </xf>
    <xf numFmtId="167" fontId="29" fillId="2" borderId="0" xfId="17" applyNumberFormat="1" applyFont="1" applyFill="1" applyBorder="1" applyAlignment="1" applyProtection="1">
      <alignment horizontal="right" vertical="center"/>
    </xf>
    <xf numFmtId="167" fontId="29" fillId="0" borderId="0" xfId="17" applyNumberFormat="1" applyFont="1" applyAlignment="1">
      <alignment horizontal="right" vertical="center"/>
    </xf>
    <xf numFmtId="1" fontId="18" fillId="3" borderId="0" xfId="0" applyNumberFormat="1" applyFont="1" applyFill="1" applyBorder="1" applyAlignment="1">
      <alignment horizontal="right" vertical="center"/>
    </xf>
    <xf numFmtId="1" fontId="6" fillId="22" borderId="0" xfId="0" applyNumberFormat="1" applyFont="1" applyFill="1" applyBorder="1" applyAlignment="1">
      <alignment horizontal="right"/>
    </xf>
    <xf numFmtId="165" fontId="6" fillId="0" borderId="0" xfId="0" applyNumberFormat="1" applyFont="1" applyAlignment="1">
      <alignment vertical="center" readingOrder="2"/>
    </xf>
    <xf numFmtId="165" fontId="6" fillId="0" borderId="0" xfId="0" applyNumberFormat="1" applyFont="1" applyFill="1" applyAlignment="1">
      <alignment horizontal="right" vertical="center" readingOrder="2"/>
    </xf>
    <xf numFmtId="165" fontId="6" fillId="0" borderId="0" xfId="0" applyNumberFormat="1" applyFont="1" applyFill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1" fontId="13" fillId="4" borderId="0" xfId="0" applyNumberFormat="1" applyFont="1" applyFill="1" applyAlignment="1">
      <alignment horizontal="right" vertical="center"/>
    </xf>
    <xf numFmtId="1" fontId="13" fillId="4" borderId="0" xfId="0" applyNumberFormat="1" applyFont="1" applyFill="1" applyAlignment="1">
      <alignment horizontal="right" vertical="center" readingOrder="2"/>
    </xf>
    <xf numFmtId="166" fontId="3" fillId="4" borderId="0" xfId="0" applyNumberFormat="1" applyFont="1" applyFill="1" applyAlignment="1">
      <alignment horizontal="left" vertical="center"/>
    </xf>
    <xf numFmtId="173" fontId="3" fillId="4" borderId="0" xfId="0" applyNumberFormat="1" applyFont="1" applyFill="1" applyAlignment="1">
      <alignment horizontal="right" vertical="center"/>
    </xf>
    <xf numFmtId="1" fontId="8" fillId="4" borderId="0" xfId="0" applyNumberFormat="1" applyFont="1" applyFill="1" applyAlignment="1">
      <alignment horizontal="right" vertical="center" readingOrder="2"/>
    </xf>
    <xf numFmtId="165" fontId="3" fillId="4" borderId="0" xfId="0" applyNumberFormat="1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173" fontId="6" fillId="4" borderId="0" xfId="0" applyNumberFormat="1" applyFont="1" applyFill="1" applyAlignment="1">
      <alignment horizontal="right" vertical="center"/>
    </xf>
    <xf numFmtId="1" fontId="14" fillId="4" borderId="0" xfId="0" applyNumberFormat="1" applyFont="1" applyFill="1" applyAlignment="1">
      <alignment horizontal="right" vertical="center"/>
    </xf>
    <xf numFmtId="1" fontId="8" fillId="4" borderId="0" xfId="0" applyNumberFormat="1" applyFont="1" applyFill="1" applyAlignment="1">
      <alignment horizontal="right" vertical="center"/>
    </xf>
    <xf numFmtId="175" fontId="18" fillId="4" borderId="0" xfId="0" applyNumberFormat="1" applyFont="1" applyFill="1" applyAlignment="1"/>
    <xf numFmtId="0" fontId="3" fillId="4" borderId="0" xfId="0" applyFont="1" applyFill="1" applyAlignment="1">
      <alignment horizontal="right"/>
    </xf>
    <xf numFmtId="3" fontId="3" fillId="4" borderId="0" xfId="0" applyNumberFormat="1" applyFont="1" applyFill="1" applyAlignment="1">
      <alignment horizontal="right"/>
    </xf>
    <xf numFmtId="165" fontId="6" fillId="4" borderId="0" xfId="0" applyNumberFormat="1" applyFont="1" applyFill="1" applyAlignment="1">
      <alignment horizontal="right" vertical="center" readingOrder="2"/>
    </xf>
    <xf numFmtId="165" fontId="3" fillId="4" borderId="0" xfId="0" applyNumberFormat="1" applyFont="1" applyFill="1" applyAlignment="1">
      <alignment horizontal="right" vertical="center" readingOrder="2"/>
    </xf>
    <xf numFmtId="165" fontId="3" fillId="4" borderId="0" xfId="0" applyNumberFormat="1" applyFont="1" applyFill="1" applyAlignment="1">
      <alignment horizontal="right" vertical="center"/>
    </xf>
    <xf numFmtId="0" fontId="2" fillId="4" borderId="0" xfId="0" applyFont="1" applyFill="1" applyAlignment="1">
      <alignment vertical="center"/>
    </xf>
    <xf numFmtId="165" fontId="6" fillId="4" borderId="0" xfId="0" applyNumberFormat="1" applyFont="1" applyFill="1" applyAlignment="1">
      <alignment vertical="center"/>
    </xf>
    <xf numFmtId="3" fontId="6" fillId="4" borderId="0" xfId="0" applyNumberFormat="1" applyFont="1" applyFill="1" applyAlignment="1">
      <alignment horizontal="right"/>
    </xf>
    <xf numFmtId="175" fontId="6" fillId="4" borderId="0" xfId="0" applyNumberFormat="1" applyFont="1" applyFill="1" applyAlignment="1">
      <alignment horizontal="right" vertical="center"/>
    </xf>
    <xf numFmtId="1" fontId="14" fillId="4" borderId="0" xfId="0" applyNumberFormat="1" applyFont="1" applyFill="1" applyAlignment="1">
      <alignment horizontal="right" vertical="center" readingOrder="2"/>
    </xf>
    <xf numFmtId="0" fontId="72" fillId="0" borderId="0" xfId="1" applyFont="1" applyAlignment="1">
      <alignment horizontal="center" vertical="center"/>
    </xf>
    <xf numFmtId="0" fontId="73" fillId="0" borderId="0" xfId="1" applyFont="1" applyAlignment="1">
      <alignment horizontal="center" vertical="center"/>
    </xf>
    <xf numFmtId="0" fontId="74" fillId="0" borderId="0" xfId="1" applyFont="1" applyAlignment="1">
      <alignment horizontal="center" vertical="center"/>
    </xf>
    <xf numFmtId="165" fontId="15" fillId="0" borderId="0" xfId="17" applyFont="1" applyBorder="1" applyAlignment="1" applyProtection="1">
      <alignment horizontal="center" vertical="center"/>
    </xf>
    <xf numFmtId="165" fontId="7" fillId="0" borderId="0" xfId="17" applyFont="1" applyAlignment="1">
      <alignment horizontal="right" vertical="center" readingOrder="2"/>
    </xf>
    <xf numFmtId="165" fontId="4" fillId="0" borderId="0" xfId="17" quotePrefix="1" applyFont="1" applyAlignment="1">
      <alignment horizontal="right" vertical="center" readingOrder="2"/>
    </xf>
    <xf numFmtId="165" fontId="6" fillId="0" borderId="0" xfId="17" quotePrefix="1" applyFont="1" applyAlignment="1">
      <alignment horizontal="center" vertical="center" readingOrder="2"/>
    </xf>
    <xf numFmtId="165" fontId="6" fillId="0" borderId="0" xfId="17" applyFont="1" applyAlignment="1">
      <alignment horizontal="right" vertical="center"/>
    </xf>
    <xf numFmtId="165" fontId="6" fillId="0" borderId="0" xfId="17" applyFont="1" applyBorder="1" applyAlignment="1">
      <alignment horizontal="left" vertical="center"/>
    </xf>
    <xf numFmtId="165" fontId="6" fillId="0" borderId="0" xfId="17" quotePrefix="1" applyFont="1" applyAlignment="1">
      <alignment horizontal="right" vertical="center" readingOrder="2"/>
    </xf>
    <xf numFmtId="165" fontId="6" fillId="0" borderId="0" xfId="17" applyFont="1" applyBorder="1" applyAlignment="1">
      <alignment horizontal="right" vertical="center"/>
    </xf>
    <xf numFmtId="0" fontId="15" fillId="0" borderId="0" xfId="202" applyFont="1" applyAlignment="1">
      <alignment horizontal="center" vertical="center"/>
    </xf>
    <xf numFmtId="172" fontId="15" fillId="0" borderId="0" xfId="17" applyNumberFormat="1" applyFont="1" applyBorder="1" applyAlignment="1">
      <alignment horizontal="center" vertical="center"/>
    </xf>
    <xf numFmtId="0" fontId="4" fillId="0" borderId="0" xfId="202" quotePrefix="1" applyFont="1" applyAlignment="1">
      <alignment horizontal="right" vertical="center" readingOrder="2"/>
    </xf>
    <xf numFmtId="165" fontId="15" fillId="0" borderId="0" xfId="196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 readingOrder="2"/>
    </xf>
    <xf numFmtId="165" fontId="6" fillId="0" borderId="0" xfId="0" applyNumberFormat="1" applyFont="1" applyAlignment="1">
      <alignment horizontal="center" vertical="center"/>
    </xf>
    <xf numFmtId="165" fontId="15" fillId="0" borderId="0" xfId="17" applyFont="1" applyAlignment="1">
      <alignment horizontal="center" vertical="center"/>
    </xf>
    <xf numFmtId="165" fontId="15" fillId="0" borderId="0" xfId="12" applyFont="1" applyAlignment="1">
      <alignment horizontal="center" vertical="center"/>
    </xf>
    <xf numFmtId="165" fontId="7" fillId="0" borderId="0" xfId="17" quotePrefix="1" applyFont="1" applyBorder="1" applyAlignment="1">
      <alignment horizontal="right" vertical="center" readingOrder="2"/>
    </xf>
    <xf numFmtId="165" fontId="4" fillId="0" borderId="0" xfId="17" applyFont="1" applyBorder="1" applyAlignment="1">
      <alignment horizontal="right" vertical="center" readingOrder="2"/>
    </xf>
    <xf numFmtId="165" fontId="66" fillId="0" borderId="0" xfId="17" quotePrefix="1" applyFont="1" applyBorder="1" applyAlignment="1">
      <alignment horizontal="right" vertical="center" readingOrder="2"/>
    </xf>
    <xf numFmtId="165" fontId="66" fillId="0" borderId="0" xfId="17" applyFont="1" applyBorder="1" applyAlignment="1">
      <alignment horizontal="right" vertical="center" readingOrder="2"/>
    </xf>
    <xf numFmtId="0" fontId="6" fillId="0" borderId="0" xfId="247" applyFont="1" applyBorder="1" applyAlignment="1">
      <alignment horizontal="right" vertical="center" wrapText="1"/>
    </xf>
    <xf numFmtId="166" fontId="15" fillId="0" borderId="0" xfId="3" applyNumberFormat="1" applyFont="1" applyAlignment="1">
      <alignment horizontal="center" vertical="center"/>
    </xf>
    <xf numFmtId="165" fontId="7" fillId="4" borderId="0" xfId="9" applyFont="1" applyFill="1" applyAlignment="1">
      <alignment horizontal="right" vertical="center" readingOrder="2"/>
    </xf>
    <xf numFmtId="165" fontId="4" fillId="4" borderId="0" xfId="9" quotePrefix="1" applyFont="1" applyFill="1" applyAlignment="1">
      <alignment horizontal="right" vertical="center" readingOrder="2"/>
    </xf>
    <xf numFmtId="167" fontId="14" fillId="0" borderId="0" xfId="9" applyNumberFormat="1" applyFont="1" applyAlignment="1">
      <alignment horizontal="center" vertical="center"/>
    </xf>
    <xf numFmtId="165" fontId="4" fillId="4" borderId="0" xfId="12" quotePrefix="1" applyFont="1" applyFill="1" applyAlignment="1">
      <alignment horizontal="right" vertical="center" readingOrder="2"/>
    </xf>
    <xf numFmtId="165" fontId="7" fillId="4" borderId="0" xfId="12" quotePrefix="1" applyFont="1" applyFill="1" applyAlignment="1">
      <alignment horizontal="right" vertical="center" readingOrder="2"/>
    </xf>
    <xf numFmtId="165" fontId="6" fillId="0" borderId="0" xfId="12" quotePrefix="1" applyFont="1" applyAlignment="1">
      <alignment horizontal="center" vertical="center"/>
    </xf>
    <xf numFmtId="178" fontId="15" fillId="0" borderId="0" xfId="12" applyNumberFormat="1" applyFont="1" applyAlignment="1">
      <alignment horizontal="center" vertical="center"/>
    </xf>
    <xf numFmtId="165" fontId="3" fillId="4" borderId="0" xfId="12" applyFont="1" applyFill="1" applyBorder="1" applyAlignment="1" applyProtection="1">
      <alignment horizontal="left" vertical="center"/>
    </xf>
    <xf numFmtId="165" fontId="3" fillId="4" borderId="0" xfId="12" applyFont="1" applyFill="1" applyAlignment="1">
      <alignment horizontal="right" vertical="center" readingOrder="2"/>
    </xf>
    <xf numFmtId="165" fontId="6" fillId="0" borderId="0" xfId="12" quotePrefix="1" applyFont="1" applyBorder="1" applyAlignment="1">
      <alignment horizontal="center" vertical="center" readingOrder="2"/>
    </xf>
    <xf numFmtId="165" fontId="4" fillId="4" borderId="0" xfId="3" quotePrefix="1" applyFont="1" applyFill="1" applyAlignment="1">
      <alignment horizontal="right" vertical="center" readingOrder="2"/>
    </xf>
    <xf numFmtId="165" fontId="7" fillId="4" borderId="0" xfId="3" quotePrefix="1" applyFont="1" applyFill="1" applyAlignment="1" applyProtection="1">
      <alignment horizontal="left" vertical="center"/>
    </xf>
    <xf numFmtId="165" fontId="6" fillId="0" borderId="0" xfId="0" applyNumberFormat="1" applyFont="1" applyAlignment="1">
      <alignment horizontal="right" vertical="center" readingOrder="2"/>
    </xf>
    <xf numFmtId="0" fontId="0" fillId="0" borderId="0" xfId="0" applyFont="1" applyAlignment="1"/>
    <xf numFmtId="165" fontId="6" fillId="0" borderId="0" xfId="0" applyNumberFormat="1" applyFont="1" applyAlignment="1">
      <alignment horizontal="right" vertical="center"/>
    </xf>
    <xf numFmtId="165" fontId="15" fillId="0" borderId="0" xfId="3" applyFont="1" applyBorder="1" applyAlignment="1">
      <alignment horizontal="center" vertical="center"/>
    </xf>
    <xf numFmtId="165" fontId="7" fillId="4" borderId="0" xfId="3" applyFont="1" applyFill="1" applyAlignment="1">
      <alignment horizontal="right" vertical="center" readingOrder="2"/>
    </xf>
    <xf numFmtId="165" fontId="15" fillId="2" borderId="0" xfId="9" applyFont="1" applyFill="1" applyBorder="1" applyAlignment="1">
      <alignment horizontal="center" vertical="center"/>
    </xf>
    <xf numFmtId="164" fontId="4" fillId="4" borderId="0" xfId="8" applyFont="1" applyFill="1" applyAlignment="1">
      <alignment horizontal="right" vertical="center" readingOrder="2"/>
    </xf>
    <xf numFmtId="165" fontId="7" fillId="4" borderId="0" xfId="12" applyFont="1" applyFill="1" applyAlignment="1">
      <alignment horizontal="right" vertical="center" readingOrder="2"/>
    </xf>
    <xf numFmtId="165" fontId="4" fillId="4" borderId="0" xfId="12" applyFont="1" applyFill="1" applyAlignment="1">
      <alignment horizontal="right" vertical="center" readingOrder="2"/>
    </xf>
    <xf numFmtId="165" fontId="29" fillId="4" borderId="0" xfId="12" quotePrefix="1" applyFont="1" applyFill="1" applyAlignment="1">
      <alignment horizontal="right" readingOrder="2"/>
    </xf>
    <xf numFmtId="165" fontId="7" fillId="4" borderId="0" xfId="12" quotePrefix="1" applyFont="1" applyFill="1" applyAlignment="1">
      <alignment horizontal="center" vertical="center" readingOrder="2"/>
    </xf>
    <xf numFmtId="180" fontId="15" fillId="0" borderId="0" xfId="12" applyNumberFormat="1" applyFont="1" applyBorder="1" applyAlignment="1">
      <alignment horizontal="center" vertical="center"/>
    </xf>
  </cellXfs>
  <cellStyles count="260">
    <cellStyle name="20 % - Accent1 2" xfId="25"/>
    <cellStyle name="20 % - Accent1 2 2" xfId="26"/>
    <cellStyle name="20 % - Accent1 2 3" xfId="27"/>
    <cellStyle name="20 % - Accent1 3" xfId="28"/>
    <cellStyle name="20 % - Accent2 2" xfId="29"/>
    <cellStyle name="20 % - Accent2 2 2" xfId="30"/>
    <cellStyle name="20 % - Accent2 2 3" xfId="31"/>
    <cellStyle name="20 % - Accent2 3" xfId="32"/>
    <cellStyle name="20 % - Accent3 2" xfId="33"/>
    <cellStyle name="20 % - Accent3 2 2" xfId="34"/>
    <cellStyle name="20 % - Accent3 2 3" xfId="35"/>
    <cellStyle name="20 % - Accent3 3" xfId="36"/>
    <cellStyle name="20 % - Accent4 2" xfId="37"/>
    <cellStyle name="20 % - Accent4 2 2" xfId="38"/>
    <cellStyle name="20 % - Accent4 2 3" xfId="39"/>
    <cellStyle name="20 % - Accent4 3" xfId="40"/>
    <cellStyle name="20 % - Accent5 2" xfId="41"/>
    <cellStyle name="20 % - Accent5 2 2" xfId="42"/>
    <cellStyle name="20 % - Accent5 2 3" xfId="43"/>
    <cellStyle name="20 % - Accent5 3" xfId="44"/>
    <cellStyle name="20 % - Accent6 2" xfId="45"/>
    <cellStyle name="20 % - Accent6 2 2" xfId="46"/>
    <cellStyle name="20 % - Accent6 2 3" xfId="47"/>
    <cellStyle name="20 % - Accent6 3" xfId="48"/>
    <cellStyle name="40 % - Accent1 2" xfId="49"/>
    <cellStyle name="40 % - Accent1 2 2" xfId="50"/>
    <cellStyle name="40 % - Accent1 2 3" xfId="51"/>
    <cellStyle name="40 % - Accent1 3" xfId="52"/>
    <cellStyle name="40 % - Accent2 2" xfId="53"/>
    <cellStyle name="40 % - Accent2 2 2" xfId="54"/>
    <cellStyle name="40 % - Accent2 2 3" xfId="55"/>
    <cellStyle name="40 % - Accent2 3" xfId="56"/>
    <cellStyle name="40 % - Accent3 2" xfId="57"/>
    <cellStyle name="40 % - Accent3 2 2" xfId="58"/>
    <cellStyle name="40 % - Accent3 2 3" xfId="59"/>
    <cellStyle name="40 % - Accent3 3" xfId="60"/>
    <cellStyle name="40 % - Accent4 2" xfId="61"/>
    <cellStyle name="40 % - Accent4 2 2" xfId="62"/>
    <cellStyle name="40 % - Accent4 2 3" xfId="63"/>
    <cellStyle name="40 % - Accent4 3" xfId="64"/>
    <cellStyle name="40 % - Accent5 2" xfId="65"/>
    <cellStyle name="40 % - Accent5 2 2" xfId="66"/>
    <cellStyle name="40 % - Accent5 2 3" xfId="67"/>
    <cellStyle name="40 % - Accent5 3" xfId="68"/>
    <cellStyle name="40 % - Accent6 2" xfId="69"/>
    <cellStyle name="40 % - Accent6 2 2" xfId="70"/>
    <cellStyle name="40 % - Accent6 2 3" xfId="71"/>
    <cellStyle name="40 % - Accent6 3" xfId="72"/>
    <cellStyle name="60 % - Accent1 2" xfId="73"/>
    <cellStyle name="60 % - Accent1 2 2" xfId="74"/>
    <cellStyle name="60 % - Accent1 2 3" xfId="75"/>
    <cellStyle name="60 % - Accent1 3" xfId="76"/>
    <cellStyle name="60 % - Accent2 2" xfId="77"/>
    <cellStyle name="60 % - Accent2 2 2" xfId="78"/>
    <cellStyle name="60 % - Accent2 2 3" xfId="79"/>
    <cellStyle name="60 % - Accent2 3" xfId="80"/>
    <cellStyle name="60 % - Accent3 2" xfId="81"/>
    <cellStyle name="60 % - Accent3 2 2" xfId="82"/>
    <cellStyle name="60 % - Accent3 2 3" xfId="83"/>
    <cellStyle name="60 % - Accent3 3" xfId="84"/>
    <cellStyle name="60 % - Accent4 2" xfId="85"/>
    <cellStyle name="60 % - Accent4 2 2" xfId="86"/>
    <cellStyle name="60 % - Accent4 2 3" xfId="87"/>
    <cellStyle name="60 % - Accent4 3" xfId="88"/>
    <cellStyle name="60 % - Accent5 2" xfId="89"/>
    <cellStyle name="60 % - Accent5 2 2" xfId="90"/>
    <cellStyle name="60 % - Accent5 2 3" xfId="91"/>
    <cellStyle name="60 % - Accent5 3" xfId="92"/>
    <cellStyle name="60 % - Accent6 2" xfId="93"/>
    <cellStyle name="60 % - Accent6 2 2" xfId="94"/>
    <cellStyle name="60 % - Accent6 2 3" xfId="95"/>
    <cellStyle name="60 % - Accent6 3" xfId="96"/>
    <cellStyle name="Accent1 2" xfId="97"/>
    <cellStyle name="Accent1 2 2" xfId="98"/>
    <cellStyle name="Accent1 2 3" xfId="99"/>
    <cellStyle name="Accent1 3" xfId="100"/>
    <cellStyle name="Accent2 2" xfId="101"/>
    <cellStyle name="Accent2 2 2" xfId="102"/>
    <cellStyle name="Accent2 2 3" xfId="103"/>
    <cellStyle name="Accent2 3" xfId="104"/>
    <cellStyle name="Accent3 2" xfId="105"/>
    <cellStyle name="Accent3 2 2" xfId="106"/>
    <cellStyle name="Accent3 2 3" xfId="107"/>
    <cellStyle name="Accent3 3" xfId="108"/>
    <cellStyle name="Accent4 2" xfId="109"/>
    <cellStyle name="Accent4 2 2" xfId="110"/>
    <cellStyle name="Accent4 2 3" xfId="111"/>
    <cellStyle name="Accent4 3" xfId="112"/>
    <cellStyle name="Accent5 2" xfId="113"/>
    <cellStyle name="Accent5 2 2" xfId="114"/>
    <cellStyle name="Accent5 2 3" xfId="115"/>
    <cellStyle name="Accent5 3" xfId="116"/>
    <cellStyle name="Accent6 2" xfId="117"/>
    <cellStyle name="Accent6 2 2" xfId="118"/>
    <cellStyle name="Accent6 2 3" xfId="119"/>
    <cellStyle name="Accent6 3" xfId="120"/>
    <cellStyle name="Avertissement 2" xfId="121"/>
    <cellStyle name="Avertissement 2 2" xfId="122"/>
    <cellStyle name="Avertissement 2 3" xfId="123"/>
    <cellStyle name="Avertissement 3" xfId="124"/>
    <cellStyle name="Calcul 2" xfId="125"/>
    <cellStyle name="Calcul 2 2" xfId="126"/>
    <cellStyle name="Calcul 2 3" xfId="127"/>
    <cellStyle name="Calcul 3" xfId="128"/>
    <cellStyle name="Cellule liée 2" xfId="129"/>
    <cellStyle name="Cellule liée 2 2" xfId="130"/>
    <cellStyle name="Cellule liée 2 3" xfId="131"/>
    <cellStyle name="Cellule liée 3" xfId="132"/>
    <cellStyle name="Commentaire 2" xfId="133"/>
    <cellStyle name="Commentaire 2 2" xfId="134"/>
    <cellStyle name="Commentaire 2 3" xfId="135"/>
    <cellStyle name="Commentaire 3" xfId="136"/>
    <cellStyle name="Entrée 2" xfId="137"/>
    <cellStyle name="Entrée 2 2" xfId="138"/>
    <cellStyle name="Entrée 2 3" xfId="139"/>
    <cellStyle name="Entrée 3" xfId="140"/>
    <cellStyle name="Euro" xfId="141"/>
    <cellStyle name="Insatisfaisant 2" xfId="142"/>
    <cellStyle name="Insatisfaisant 2 2" xfId="143"/>
    <cellStyle name="Insatisfaisant 2 3" xfId="144"/>
    <cellStyle name="Insatisfaisant 3" xfId="145"/>
    <cellStyle name="Lien hypertexte" xfId="259" builtinId="8"/>
    <cellStyle name="Milliers" xfId="258" builtinId="3"/>
    <cellStyle name="Milliers 10" xfId="146"/>
    <cellStyle name="Milliers 2" xfId="147"/>
    <cellStyle name="Milliers 3" xfId="18"/>
    <cellStyle name="Monétaire 2" xfId="148"/>
    <cellStyle name="MS_Arabic" xfId="149"/>
    <cellStyle name="Neutre 2" xfId="150"/>
    <cellStyle name="Neutre 2 2" xfId="151"/>
    <cellStyle name="Neutre 2 3" xfId="152"/>
    <cellStyle name="Neutre 3" xfId="153"/>
    <cellStyle name="Normal" xfId="0" builtinId="0"/>
    <cellStyle name="Normal 10" xfId="154"/>
    <cellStyle name="Normal 11" xfId="155"/>
    <cellStyle name="Normal 12" xfId="156"/>
    <cellStyle name="Normal 13" xfId="157"/>
    <cellStyle name="Normal 14" xfId="158"/>
    <cellStyle name="Normal 15" xfId="159"/>
    <cellStyle name="Normal 15 3" xfId="160"/>
    <cellStyle name="Normal 16" xfId="161"/>
    <cellStyle name="Normal 17" xfId="162"/>
    <cellStyle name="Normal 18" xfId="163"/>
    <cellStyle name="Normal 19" xfId="164"/>
    <cellStyle name="Normal 2" xfId="165"/>
    <cellStyle name="Normal 2 2" xfId="166"/>
    <cellStyle name="Normal 2 2 2" xfId="7"/>
    <cellStyle name="Normal 2 2 3" xfId="167"/>
    <cellStyle name="Normal 2 2 3 2 2" xfId="168"/>
    <cellStyle name="Normal 2 3" xfId="169"/>
    <cellStyle name="Normal 2 4" xfId="170"/>
    <cellStyle name="Normal 2 5" xfId="171"/>
    <cellStyle name="Normal 2 6" xfId="15"/>
    <cellStyle name="Normal 20" xfId="172"/>
    <cellStyle name="Normal 21" xfId="173"/>
    <cellStyle name="Normal 22" xfId="174"/>
    <cellStyle name="Normal 23" xfId="175"/>
    <cellStyle name="Normal 24" xfId="176"/>
    <cellStyle name="Normal 25" xfId="177"/>
    <cellStyle name="Normal 26" xfId="178"/>
    <cellStyle name="Normal 27" xfId="179"/>
    <cellStyle name="Normal 3" xfId="180"/>
    <cellStyle name="Normal 3 2" xfId="181"/>
    <cellStyle name="Normal 3 2 2" xfId="182"/>
    <cellStyle name="Normal 3 2 2 2" xfId="183"/>
    <cellStyle name="Normal 3 3" xfId="184"/>
    <cellStyle name="Normal 3 4" xfId="185"/>
    <cellStyle name="Normal 4" xfId="186"/>
    <cellStyle name="Normal 4 2" xfId="19"/>
    <cellStyle name="Normal 4 3" xfId="187"/>
    <cellStyle name="Normal 5" xfId="188"/>
    <cellStyle name="Normal 6" xfId="189"/>
    <cellStyle name="Normal 6 2" xfId="190"/>
    <cellStyle name="Normal 6 3" xfId="191"/>
    <cellStyle name="Normal 7" xfId="1"/>
    <cellStyle name="Normal 7 2" xfId="192"/>
    <cellStyle name="Normal 8" xfId="193"/>
    <cellStyle name="Normal 9" xfId="194"/>
    <cellStyle name="Normal 9 2" xfId="195"/>
    <cellStyle name="Normal_11" xfId="2"/>
    <cellStyle name="Normal_11 (2)" xfId="196"/>
    <cellStyle name="Normal_11_Santé1b-07" xfId="8"/>
    <cellStyle name="Normal_CONSFINAL2007" xfId="13"/>
    <cellStyle name="Normal_DECES2004(1)" xfId="24"/>
    <cellStyle name="Normal_E18 2" xfId="197"/>
    <cellStyle name="Normal_E18_sante1" xfId="198"/>
    <cellStyle name="Normal_E18_sante1b" xfId="199"/>
    <cellStyle name="Normal_E18_SANTE2" xfId="4"/>
    <cellStyle name="Normal_E18_SANTE3 3" xfId="200"/>
    <cellStyle name="Normal_E27_sante1" xfId="201"/>
    <cellStyle name="Normal_E27_sante1b" xfId="10"/>
    <cellStyle name="Normal_E27_SANTE2" xfId="5"/>
    <cellStyle name="Normal_E27_SANTE3 3" xfId="21"/>
    <cellStyle name="Normal_E37_SANTE3" xfId="22"/>
    <cellStyle name="Normal_Feuil1 2" xfId="202"/>
    <cellStyle name="Normal_Feuil1 3" xfId="14"/>
    <cellStyle name="Normal_infra-ssb" xfId="203"/>
    <cellStyle name="Normal_LABORATOIRES2009" xfId="257"/>
    <cellStyle name="Normal_medssb e (2)" xfId="204"/>
    <cellStyle name="Normal_mst" xfId="20"/>
    <cellStyle name="Normal_parmssb e" xfId="205"/>
    <cellStyle name="Normal_RECAPMED PAR SPEC MINIST DE SANTE 02" xfId="206"/>
    <cellStyle name="Normal_vac o-11 u+r (2)" xfId="6"/>
    <cellStyle name="Pourcentage 2" xfId="207"/>
    <cellStyle name="Satisfaisant 2" xfId="208"/>
    <cellStyle name="Satisfaisant 2 2" xfId="209"/>
    <cellStyle name="Satisfaisant 2 3" xfId="210"/>
    <cellStyle name="Satisfaisant 3" xfId="211"/>
    <cellStyle name="Sortie 2" xfId="212"/>
    <cellStyle name="Sortie 2 2" xfId="213"/>
    <cellStyle name="Sortie 2 3" xfId="214"/>
    <cellStyle name="Sortie 3" xfId="215"/>
    <cellStyle name="Texte explicatif 2" xfId="216"/>
    <cellStyle name="Texte explicatif 2 2" xfId="217"/>
    <cellStyle name="Texte explicatif 2 3" xfId="218"/>
    <cellStyle name="Texte explicatif 3" xfId="219"/>
    <cellStyle name="Titre 2" xfId="220"/>
    <cellStyle name="Titre 2 2" xfId="221"/>
    <cellStyle name="Titre 2 3" xfId="222"/>
    <cellStyle name="Titre 3" xfId="223"/>
    <cellStyle name="Titre 1 2" xfId="224"/>
    <cellStyle name="Titre 1 2 2" xfId="225"/>
    <cellStyle name="Titre 1 2 3" xfId="226"/>
    <cellStyle name="Titre 1 3" xfId="227"/>
    <cellStyle name="Titre 2 2 2" xfId="228"/>
    <cellStyle name="Titre 2 2 3" xfId="229"/>
    <cellStyle name="Titre 3 2" xfId="230"/>
    <cellStyle name="Titre 3 2 2" xfId="231"/>
    <cellStyle name="Titre 3 2 3" xfId="232"/>
    <cellStyle name="Titre 3 3" xfId="233"/>
    <cellStyle name="Titre 4 2" xfId="234"/>
    <cellStyle name="Titre 4 2 2" xfId="235"/>
    <cellStyle name="Titre 4 2 3" xfId="236"/>
    <cellStyle name="Titre 4 3" xfId="237"/>
    <cellStyle name="Total 2" xfId="238"/>
    <cellStyle name="Total 2 2" xfId="239"/>
    <cellStyle name="Total 2 3" xfId="240"/>
    <cellStyle name="Total 3" xfId="241"/>
    <cellStyle name="Vérification 2" xfId="242"/>
    <cellStyle name="Vérification 2 2" xfId="243"/>
    <cellStyle name="Vérification 2 3" xfId="244"/>
    <cellStyle name="Vérification 3" xfId="245"/>
    <cellStyle name="عادي_agros99" xfId="246"/>
    <cellStyle name="عادي_consultprepostnatal" xfId="247"/>
    <cellStyle name="عادي_curative2000" xfId="248"/>
    <cellStyle name="عادي_decglob97" xfId="23"/>
    <cellStyle name="عادي_Etablis" xfId="249"/>
    <cellStyle name="عادي_HOP2005" xfId="250"/>
    <cellStyle name="عادي_HOSPP99 2" xfId="11"/>
    <cellStyle name="عادي_pop-2002" xfId="251"/>
    <cellStyle name="عادي_pop-2002 2" xfId="16"/>
    <cellStyle name="عادي_sante1" xfId="17"/>
    <cellStyle name="عادي_sante1b" xfId="252"/>
    <cellStyle name="عادي_sante1b_Santé1b-07" xfId="9"/>
    <cellStyle name="عادي_SANTE2 3" xfId="3"/>
    <cellStyle name="عادي_SANTE3" xfId="12"/>
    <cellStyle name="عملة [0]_Book1" xfId="253"/>
    <cellStyle name="عملة_Book1" xfId="254"/>
    <cellStyle name="فاصلة [0]_Book1" xfId="255"/>
    <cellStyle name="فاصلة_Book1" xfId="2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3.xml"/><Relationship Id="rId40" Type="http://schemas.openxmlformats.org/officeDocument/2006/relationships/externalLink" Target="externalLinks/externalLink6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Relationship Id="rId4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E09-734E-B363-E05703F999B6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E09-734E-B363-E05703F999B6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E09-734E-B363-E05703F999B6}"/>
            </c:ext>
          </c:extLst>
        </c:ser>
        <c:gapDepth val="0"/>
        <c:shape val="box"/>
        <c:axId val="262335872"/>
        <c:axId val="262338048"/>
        <c:axId val="0"/>
      </c:bar3DChart>
      <c:catAx>
        <c:axId val="262335872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2338048"/>
        <c:crosses val="autoZero"/>
        <c:lblAlgn val="ctr"/>
        <c:lblOffset val="100"/>
        <c:tickLblSkip val="2"/>
        <c:tickMarkSkip val="1"/>
      </c:catAx>
      <c:valAx>
        <c:axId val="26233804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23358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39" footer="0.49212598450000739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0B6-CE40-AB80-02E45191C122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0B6-CE40-AB80-02E45191C122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0B6-CE40-AB80-02E45191C122}"/>
            </c:ext>
          </c:extLst>
        </c:ser>
        <c:gapDepth val="0"/>
        <c:shape val="box"/>
        <c:axId val="262522368"/>
        <c:axId val="262523904"/>
        <c:axId val="0"/>
      </c:bar3DChart>
      <c:catAx>
        <c:axId val="262522368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2523904"/>
        <c:crosses val="autoZero"/>
        <c:lblAlgn val="ctr"/>
        <c:lblOffset val="100"/>
        <c:tickLblSkip val="1"/>
        <c:tickMarkSkip val="1"/>
      </c:catAx>
      <c:valAx>
        <c:axId val="2625239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25223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39" footer="0.49212598450000739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6E5-D14F-BBBB-7E74945D8CFB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6E5-D14F-BBBB-7E74945D8CFB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6E5-D14F-BBBB-7E74945D8CFB}"/>
            </c:ext>
          </c:extLst>
        </c:ser>
        <c:gapDepth val="0"/>
        <c:shape val="box"/>
        <c:axId val="262615424"/>
        <c:axId val="262616960"/>
        <c:axId val="0"/>
      </c:bar3DChart>
      <c:catAx>
        <c:axId val="262615424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2616960"/>
        <c:crosses val="autoZero"/>
        <c:lblAlgn val="ctr"/>
        <c:lblOffset val="100"/>
        <c:tickLblSkip val="2"/>
        <c:tickMarkSkip val="1"/>
      </c:catAx>
      <c:valAx>
        <c:axId val="26261696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26154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39" footer="0.49212598450000739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97-D944-ACEF-52F2CEC75FE0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697-D944-ACEF-52F2CEC75FE0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697-D944-ACEF-52F2CEC75FE0}"/>
            </c:ext>
          </c:extLst>
        </c:ser>
        <c:gapDepth val="0"/>
        <c:shape val="box"/>
        <c:axId val="262638592"/>
        <c:axId val="262644480"/>
        <c:axId val="0"/>
      </c:bar3DChart>
      <c:catAx>
        <c:axId val="262638592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2644480"/>
        <c:crosses val="autoZero"/>
        <c:lblAlgn val="ctr"/>
        <c:lblOffset val="100"/>
        <c:tickLblSkip val="1"/>
        <c:tickMarkSkip val="1"/>
      </c:catAx>
      <c:valAx>
        <c:axId val="2626444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26385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39" footer="0.49212598450000739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EE6-EA41-A909-E3CFFCDC2BB4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EE6-EA41-A909-E3CFFCDC2BB4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EE6-EA41-A909-E3CFFCDC2BB4}"/>
            </c:ext>
          </c:extLst>
        </c:ser>
        <c:gapDepth val="0"/>
        <c:shape val="box"/>
        <c:axId val="262662016"/>
        <c:axId val="262663552"/>
        <c:axId val="0"/>
      </c:bar3DChart>
      <c:catAx>
        <c:axId val="262662016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2663552"/>
        <c:crosses val="autoZero"/>
        <c:lblAlgn val="ctr"/>
        <c:lblOffset val="100"/>
        <c:tickLblSkip val="2"/>
        <c:tickMarkSkip val="1"/>
      </c:catAx>
      <c:valAx>
        <c:axId val="26266355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26620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5" footer="0.4921259845000075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7A7-3D4C-BF07-A88F5AD39E17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7A7-3D4C-BF07-A88F5AD39E17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7A7-3D4C-BF07-A88F5AD39E17}"/>
            </c:ext>
          </c:extLst>
        </c:ser>
        <c:gapDepth val="0"/>
        <c:shape val="box"/>
        <c:axId val="262701824"/>
        <c:axId val="262703360"/>
        <c:axId val="0"/>
      </c:bar3DChart>
      <c:catAx>
        <c:axId val="262701824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2703360"/>
        <c:crosses val="autoZero"/>
        <c:lblAlgn val="ctr"/>
        <c:lblOffset val="100"/>
        <c:tickLblSkip val="1"/>
        <c:tickMarkSkip val="1"/>
      </c:catAx>
      <c:valAx>
        <c:axId val="26270336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27018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5" footer="0.4921259845000075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3FB-F14C-B720-5FCF1543B554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3FB-F14C-B720-5FCF1543B554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3FB-F14C-B720-5FCF1543B554}"/>
            </c:ext>
          </c:extLst>
        </c:ser>
        <c:gapDepth val="0"/>
        <c:shape val="box"/>
        <c:axId val="262765952"/>
        <c:axId val="262767744"/>
        <c:axId val="0"/>
      </c:bar3DChart>
      <c:catAx>
        <c:axId val="262765952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2767744"/>
        <c:crosses val="autoZero"/>
        <c:lblAlgn val="ctr"/>
        <c:lblOffset val="100"/>
        <c:tickLblSkip val="2"/>
        <c:tickMarkSkip val="1"/>
      </c:catAx>
      <c:valAx>
        <c:axId val="26276774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27659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5" footer="0.4921259845000075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55B-7248-88A9-023018DD18C3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55B-7248-88A9-023018DD18C3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55B-7248-88A9-023018DD18C3}"/>
            </c:ext>
          </c:extLst>
        </c:ser>
        <c:gapDepth val="0"/>
        <c:shape val="box"/>
        <c:axId val="264050944"/>
        <c:axId val="264081408"/>
        <c:axId val="0"/>
      </c:bar3DChart>
      <c:catAx>
        <c:axId val="264050944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4081408"/>
        <c:crosses val="autoZero"/>
        <c:lblAlgn val="ctr"/>
        <c:lblOffset val="100"/>
        <c:tickLblSkip val="1"/>
        <c:tickMarkSkip val="1"/>
      </c:catAx>
      <c:valAx>
        <c:axId val="2640814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40509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5" footer="0.4921259845000075"/>
    <c:pageSetup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B8B-3D43-B2C8-1A1E03EBB7A5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B8B-3D43-B2C8-1A1E03EBB7A5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B8B-3D43-B2C8-1A1E03EBB7A5}"/>
            </c:ext>
          </c:extLst>
        </c:ser>
        <c:gapDepth val="0"/>
        <c:shape val="box"/>
        <c:axId val="264107136"/>
        <c:axId val="264108672"/>
        <c:axId val="0"/>
      </c:bar3DChart>
      <c:catAx>
        <c:axId val="264107136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4108672"/>
        <c:crosses val="autoZero"/>
        <c:lblAlgn val="ctr"/>
        <c:lblOffset val="100"/>
        <c:tickLblSkip val="2"/>
        <c:tickMarkSkip val="1"/>
      </c:catAx>
      <c:valAx>
        <c:axId val="2641086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41071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5" footer="0.4921259845000075"/>
    <c:pageSetup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2E2-1845-BBCE-E90144F13EFD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2E2-1845-BBCE-E90144F13EFD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2E2-1845-BBCE-E90144F13EFD}"/>
            </c:ext>
          </c:extLst>
        </c:ser>
        <c:gapDepth val="0"/>
        <c:shape val="box"/>
        <c:axId val="264417280"/>
        <c:axId val="264418816"/>
        <c:axId val="0"/>
      </c:bar3DChart>
      <c:catAx>
        <c:axId val="264417280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4418816"/>
        <c:crosses val="autoZero"/>
        <c:lblAlgn val="ctr"/>
        <c:lblOffset val="100"/>
        <c:tickLblSkip val="1"/>
        <c:tickMarkSkip val="1"/>
      </c:catAx>
      <c:valAx>
        <c:axId val="26441881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44172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5" footer="0.4921259845000075"/>
    <c:pageSetup orientation="portrait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B86-D342-BFA2-3508EC84F686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B86-D342-BFA2-3508EC84F686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B86-D342-BFA2-3508EC84F686}"/>
            </c:ext>
          </c:extLst>
        </c:ser>
        <c:gapDepth val="0"/>
        <c:shape val="box"/>
        <c:axId val="264600192"/>
        <c:axId val="264606080"/>
        <c:axId val="0"/>
      </c:bar3DChart>
      <c:catAx>
        <c:axId val="264600192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4606080"/>
        <c:crosses val="autoZero"/>
        <c:lblAlgn val="ctr"/>
        <c:lblOffset val="100"/>
        <c:tickLblSkip val="2"/>
        <c:tickMarkSkip val="1"/>
      </c:catAx>
      <c:valAx>
        <c:axId val="2646060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4600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5" footer="0.49212598450000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98-3E4C-9F36-FA55D7F71D8B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998-3E4C-9F36-FA55D7F71D8B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998-3E4C-9F36-FA55D7F71D8B}"/>
            </c:ext>
          </c:extLst>
        </c:ser>
        <c:gapDepth val="0"/>
        <c:shape val="box"/>
        <c:axId val="267856512"/>
        <c:axId val="336241024"/>
        <c:axId val="0"/>
      </c:bar3DChart>
      <c:catAx>
        <c:axId val="267856512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6241024"/>
        <c:crosses val="autoZero"/>
        <c:lblAlgn val="ctr"/>
        <c:lblOffset val="100"/>
        <c:tickLblSkip val="1"/>
        <c:tickMarkSkip val="1"/>
      </c:catAx>
      <c:valAx>
        <c:axId val="3362410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78565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39" footer="0.49212598450000739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754-BD4A-8F60-31935B7307A4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754-BD4A-8F60-31935B7307A4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754-BD4A-8F60-31935B7307A4}"/>
            </c:ext>
          </c:extLst>
        </c:ser>
        <c:gapDepth val="0"/>
        <c:shape val="box"/>
        <c:axId val="264623616"/>
        <c:axId val="264625152"/>
        <c:axId val="0"/>
      </c:bar3DChart>
      <c:catAx>
        <c:axId val="264623616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4625152"/>
        <c:crosses val="autoZero"/>
        <c:lblAlgn val="ctr"/>
        <c:lblOffset val="100"/>
        <c:tickLblSkip val="1"/>
        <c:tickMarkSkip val="1"/>
      </c:catAx>
      <c:valAx>
        <c:axId val="26462515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46236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5" footer="0.4921259845000075"/>
    <c:pageSetup orientation="portrait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27E-CA4F-91E5-70DFF56ABC74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27E-CA4F-91E5-70DFF56ABC74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27E-CA4F-91E5-70DFF56ABC74}"/>
            </c:ext>
          </c:extLst>
        </c:ser>
        <c:gapDepth val="0"/>
        <c:shape val="box"/>
        <c:axId val="267055488"/>
        <c:axId val="267057024"/>
        <c:axId val="0"/>
      </c:bar3DChart>
      <c:catAx>
        <c:axId val="267055488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7057024"/>
        <c:crosses val="autoZero"/>
        <c:lblAlgn val="ctr"/>
        <c:lblOffset val="100"/>
        <c:tickLblSkip val="2"/>
        <c:tickMarkSkip val="1"/>
      </c:catAx>
      <c:valAx>
        <c:axId val="2670570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70554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5" footer="0.492125984500007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50-734B-8BFA-2DE320F8C1DF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850-734B-8BFA-2DE320F8C1DF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850-734B-8BFA-2DE320F8C1DF}"/>
            </c:ext>
          </c:extLst>
        </c:ser>
        <c:gapDepth val="0"/>
        <c:shape val="box"/>
        <c:axId val="267107328"/>
        <c:axId val="267117312"/>
        <c:axId val="0"/>
      </c:bar3DChart>
      <c:catAx>
        <c:axId val="267107328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7117312"/>
        <c:crosses val="autoZero"/>
        <c:lblAlgn val="ctr"/>
        <c:lblOffset val="100"/>
        <c:tickLblSkip val="1"/>
        <c:tickMarkSkip val="1"/>
      </c:catAx>
      <c:valAx>
        <c:axId val="26711731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71073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5" footer="0.492125984500007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920-4640-B906-3E7F9924118A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920-4640-B906-3E7F9924118A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920-4640-B906-3E7F9924118A}"/>
            </c:ext>
          </c:extLst>
        </c:ser>
        <c:gapDepth val="0"/>
        <c:shape val="box"/>
        <c:axId val="267880320"/>
        <c:axId val="267881856"/>
        <c:axId val="0"/>
      </c:bar3DChart>
      <c:catAx>
        <c:axId val="267880320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7881856"/>
        <c:crosses val="autoZero"/>
        <c:lblAlgn val="ctr"/>
        <c:lblOffset val="100"/>
        <c:tickLblSkip val="2"/>
        <c:tickMarkSkip val="1"/>
      </c:catAx>
      <c:valAx>
        <c:axId val="26788185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78803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5" footer="0.492125984500007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B63-3944-9B8A-4432633F4B85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B63-3944-9B8A-4432633F4B85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B63-3944-9B8A-4432633F4B85}"/>
            </c:ext>
          </c:extLst>
        </c:ser>
        <c:gapDepth val="0"/>
        <c:shape val="box"/>
        <c:axId val="267969280"/>
        <c:axId val="267970816"/>
        <c:axId val="0"/>
      </c:bar3DChart>
      <c:catAx>
        <c:axId val="267969280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7970816"/>
        <c:crosses val="autoZero"/>
        <c:lblAlgn val="ctr"/>
        <c:lblOffset val="100"/>
        <c:tickLblSkip val="1"/>
        <c:tickMarkSkip val="1"/>
      </c:catAx>
      <c:valAx>
        <c:axId val="26797081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79692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5" footer="0.492125984500007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920-4640-B906-3E7F9924118A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920-4640-B906-3E7F9924118A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920-4640-B906-3E7F9924118A}"/>
            </c:ext>
          </c:extLst>
        </c:ser>
        <c:gapDepth val="0"/>
        <c:shape val="box"/>
        <c:axId val="268144000"/>
        <c:axId val="268149888"/>
        <c:axId val="0"/>
      </c:bar3DChart>
      <c:catAx>
        <c:axId val="268144000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8149888"/>
        <c:crosses val="autoZero"/>
        <c:lblAlgn val="ctr"/>
        <c:lblOffset val="100"/>
        <c:tickLblSkip val="2"/>
        <c:tickMarkSkip val="1"/>
      </c:catAx>
      <c:valAx>
        <c:axId val="26814988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81440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72" footer="0.4921259845000077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B63-3944-9B8A-4432633F4B85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B63-3944-9B8A-4432633F4B85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B63-3944-9B8A-4432633F4B85}"/>
            </c:ext>
          </c:extLst>
        </c:ser>
        <c:gapDepth val="0"/>
        <c:shape val="box"/>
        <c:axId val="268253440"/>
        <c:axId val="268259328"/>
        <c:axId val="0"/>
      </c:bar3DChart>
      <c:catAx>
        <c:axId val="268253440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8259328"/>
        <c:crosses val="autoZero"/>
        <c:lblAlgn val="ctr"/>
        <c:lblOffset val="100"/>
        <c:tickLblSkip val="1"/>
        <c:tickMarkSkip val="1"/>
      </c:catAx>
      <c:valAx>
        <c:axId val="26825932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82534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72" footer="0.4921259845000077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3FB-F14C-B720-5FCF1543B554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3FB-F14C-B720-5FCF1543B554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3FB-F14C-B720-5FCF1543B554}"/>
            </c:ext>
          </c:extLst>
        </c:ser>
        <c:gapDepth val="0"/>
        <c:shape val="box"/>
        <c:axId val="301270144"/>
        <c:axId val="301271680"/>
        <c:axId val="0"/>
      </c:bar3DChart>
      <c:catAx>
        <c:axId val="301270144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01271680"/>
        <c:crosses val="autoZero"/>
        <c:lblAlgn val="ctr"/>
        <c:lblOffset val="100"/>
        <c:tickLblSkip val="2"/>
        <c:tickMarkSkip val="1"/>
      </c:catAx>
      <c:valAx>
        <c:axId val="3012716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012701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72" footer="0.49212598450000772"/>
    <c:pageSetup orientation="portrait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55B-7248-88A9-023018DD18C3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55B-7248-88A9-023018DD18C3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55B-7248-88A9-023018DD18C3}"/>
            </c:ext>
          </c:extLst>
        </c:ser>
        <c:gapDepth val="0"/>
        <c:shape val="box"/>
        <c:axId val="301408256"/>
        <c:axId val="301409792"/>
        <c:axId val="0"/>
      </c:bar3DChart>
      <c:catAx>
        <c:axId val="301408256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01409792"/>
        <c:crosses val="autoZero"/>
        <c:lblAlgn val="ctr"/>
        <c:lblOffset val="100"/>
        <c:tickLblSkip val="1"/>
        <c:tickMarkSkip val="1"/>
      </c:catAx>
      <c:valAx>
        <c:axId val="3014097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014082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72" footer="0.49212598450000772"/>
    <c:pageSetup orientation="portrait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B86-D342-BFA2-3508EC84F686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B86-D342-BFA2-3508EC84F686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B86-D342-BFA2-3508EC84F686}"/>
            </c:ext>
          </c:extLst>
        </c:ser>
        <c:gapDepth val="0"/>
        <c:shape val="box"/>
        <c:axId val="331688576"/>
        <c:axId val="331739520"/>
        <c:axId val="0"/>
      </c:bar3DChart>
      <c:catAx>
        <c:axId val="331688576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1739520"/>
        <c:crosses val="autoZero"/>
        <c:lblAlgn val="ctr"/>
        <c:lblOffset val="100"/>
        <c:tickLblSkip val="2"/>
        <c:tickMarkSkip val="1"/>
      </c:catAx>
      <c:valAx>
        <c:axId val="3317395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16885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72" footer="0.4921259845000077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9E1-9749-9BA2-353140F2E522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9E1-9749-9BA2-353140F2E522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9E1-9749-9BA2-353140F2E522}"/>
            </c:ext>
          </c:extLst>
        </c:ser>
        <c:gapDepth val="0"/>
        <c:shape val="box"/>
        <c:axId val="261965696"/>
        <c:axId val="261967232"/>
        <c:axId val="0"/>
      </c:bar3DChart>
      <c:catAx>
        <c:axId val="261965696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1967232"/>
        <c:crosses val="autoZero"/>
        <c:lblAlgn val="ctr"/>
        <c:lblOffset val="100"/>
        <c:tickLblSkip val="2"/>
        <c:tickMarkSkip val="1"/>
      </c:catAx>
      <c:valAx>
        <c:axId val="26196723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19656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39" footer="0.49212598450000739"/>
    <c:pageSetup orientation="portrait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754-BD4A-8F60-31935B7307A4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754-BD4A-8F60-31935B7307A4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754-BD4A-8F60-31935B7307A4}"/>
            </c:ext>
          </c:extLst>
        </c:ser>
        <c:gapDepth val="0"/>
        <c:shape val="box"/>
        <c:axId val="331945472"/>
        <c:axId val="331947008"/>
        <c:axId val="0"/>
      </c:bar3DChart>
      <c:catAx>
        <c:axId val="331945472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1947008"/>
        <c:crosses val="autoZero"/>
        <c:lblAlgn val="ctr"/>
        <c:lblOffset val="100"/>
        <c:tickLblSkip val="1"/>
        <c:tickMarkSkip val="1"/>
      </c:catAx>
      <c:valAx>
        <c:axId val="3319470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19454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72" footer="0.4921259845000077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E63-4941-95B4-0B83A96E5C9B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E63-4941-95B4-0B83A96E5C9B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E63-4941-95B4-0B83A96E5C9B}"/>
            </c:ext>
          </c:extLst>
        </c:ser>
        <c:gapDepth val="0"/>
        <c:shape val="box"/>
        <c:axId val="262009600"/>
        <c:axId val="262011136"/>
        <c:axId val="0"/>
      </c:bar3DChart>
      <c:catAx>
        <c:axId val="262009600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2011136"/>
        <c:crosses val="autoZero"/>
        <c:lblAlgn val="ctr"/>
        <c:lblOffset val="100"/>
        <c:tickLblSkip val="1"/>
        <c:tickMarkSkip val="1"/>
      </c:catAx>
      <c:valAx>
        <c:axId val="2620111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20096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39" footer="0.49212598450000739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5C2-D643-85C3-854948AC34C1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5C2-D643-85C3-854948AC34C1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5C2-D643-85C3-854948AC34C1}"/>
            </c:ext>
          </c:extLst>
        </c:ser>
        <c:gapDepth val="0"/>
        <c:shape val="box"/>
        <c:axId val="262311296"/>
        <c:axId val="262325376"/>
        <c:axId val="0"/>
      </c:bar3DChart>
      <c:catAx>
        <c:axId val="262311296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2325376"/>
        <c:crosses val="autoZero"/>
        <c:lblAlgn val="ctr"/>
        <c:lblOffset val="100"/>
        <c:tickLblSkip val="2"/>
        <c:tickMarkSkip val="1"/>
      </c:catAx>
      <c:valAx>
        <c:axId val="2623253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23112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39" footer="0.49212598450000739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34-D145-A8C2-17C5AE8252FA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34-D145-A8C2-17C5AE8252FA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D34-D145-A8C2-17C5AE8252FA}"/>
            </c:ext>
          </c:extLst>
        </c:ser>
        <c:gapDepth val="0"/>
        <c:shape val="box"/>
        <c:axId val="262371584"/>
        <c:axId val="262402048"/>
        <c:axId val="0"/>
      </c:bar3DChart>
      <c:catAx>
        <c:axId val="262371584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2402048"/>
        <c:crosses val="autoZero"/>
        <c:lblAlgn val="ctr"/>
        <c:lblOffset val="100"/>
        <c:tickLblSkip val="1"/>
        <c:tickMarkSkip val="1"/>
      </c:catAx>
      <c:valAx>
        <c:axId val="26240204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23715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39" footer="0.49212598450000739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C39-5343-9A1B-538BFEF8185E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C39-5343-9A1B-538BFEF8185E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C39-5343-9A1B-538BFEF8185E}"/>
            </c:ext>
          </c:extLst>
        </c:ser>
        <c:gapDepth val="0"/>
        <c:shape val="box"/>
        <c:axId val="262431872"/>
        <c:axId val="262433408"/>
        <c:axId val="0"/>
      </c:bar3DChart>
      <c:catAx>
        <c:axId val="262431872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2433408"/>
        <c:crosses val="autoZero"/>
        <c:lblAlgn val="ctr"/>
        <c:lblOffset val="100"/>
        <c:tickLblSkip val="2"/>
        <c:tickMarkSkip val="1"/>
      </c:catAx>
      <c:valAx>
        <c:axId val="2624334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24318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39" footer="0.49212598450000739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4D1-3749-B094-0110AF190769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4D1-3749-B094-0110AF190769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4D1-3749-B094-0110AF190769}"/>
            </c:ext>
          </c:extLst>
        </c:ser>
        <c:gapDepth val="0"/>
        <c:shape val="box"/>
        <c:axId val="262459392"/>
        <c:axId val="262460928"/>
        <c:axId val="0"/>
      </c:bar3DChart>
      <c:catAx>
        <c:axId val="262459392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2460928"/>
        <c:crosses val="autoZero"/>
        <c:lblAlgn val="ctr"/>
        <c:lblOffset val="100"/>
        <c:tickLblSkip val="1"/>
        <c:tickMarkSkip val="1"/>
      </c:catAx>
      <c:valAx>
        <c:axId val="26246092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24593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39" footer="0.49212598450000739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15E-0F44-90D2-64381883808B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15E-0F44-90D2-64381883808B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15E-0F44-90D2-64381883808B}"/>
            </c:ext>
          </c:extLst>
        </c:ser>
        <c:gapDepth val="0"/>
        <c:shape val="box"/>
        <c:axId val="262494848"/>
        <c:axId val="262500736"/>
        <c:axId val="0"/>
      </c:bar3DChart>
      <c:catAx>
        <c:axId val="262494848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2500736"/>
        <c:crosses val="autoZero"/>
        <c:lblAlgn val="ctr"/>
        <c:lblOffset val="100"/>
        <c:tickLblSkip val="2"/>
        <c:tickMarkSkip val="1"/>
      </c:catAx>
      <c:valAx>
        <c:axId val="2625007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624948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39" footer="0.49212598450000739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graphicFrame macro="">
      <xdr:nvGraphicFramePr>
        <xdr:cNvPr id="2" name="Chart 8">
          <a:extLst>
            <a:ext uri="{FF2B5EF4-FFF2-40B4-BE49-F238E27FC236}">
              <a16:creationId xmlns="" xmlns:a16="http://schemas.microsoft.com/office/drawing/2014/main" id="{00000000-0008-0000-2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graphicFrame macro="">
      <xdr:nvGraphicFramePr>
        <xdr:cNvPr id="3" name="Chart 9">
          <a:extLst>
            <a:ext uri="{FF2B5EF4-FFF2-40B4-BE49-F238E27FC236}">
              <a16:creationId xmlns="" xmlns:a16="http://schemas.microsoft.com/office/drawing/2014/main" id="{00000000-0008-0000-2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graphicFrame macro="">
      <xdr:nvGraphicFramePr>
        <xdr:cNvPr id="4" name="Chart 10">
          <a:extLst>
            <a:ext uri="{FF2B5EF4-FFF2-40B4-BE49-F238E27FC236}">
              <a16:creationId xmlns="" xmlns:a16="http://schemas.microsoft.com/office/drawing/2014/main" id="{00000000-0008-0000-2B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graphicFrame macro="">
      <xdr:nvGraphicFramePr>
        <xdr:cNvPr id="5" name="Chart 11">
          <a:extLst>
            <a:ext uri="{FF2B5EF4-FFF2-40B4-BE49-F238E27FC236}">
              <a16:creationId xmlns="" xmlns:a16="http://schemas.microsoft.com/office/drawing/2014/main" id="{00000000-0008-0000-2B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graphicFrame macro="">
      <xdr:nvGraphicFramePr>
        <xdr:cNvPr id="6" name="Chart 8">
          <a:extLst>
            <a:ext uri="{FF2B5EF4-FFF2-40B4-BE49-F238E27FC236}">
              <a16:creationId xmlns="" xmlns:a16="http://schemas.microsoft.com/office/drawing/2014/main" id="{00000000-0008-0000-2B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graphicFrame macro="">
      <xdr:nvGraphicFramePr>
        <xdr:cNvPr id="7" name="Chart 9">
          <a:extLst>
            <a:ext uri="{FF2B5EF4-FFF2-40B4-BE49-F238E27FC236}">
              <a16:creationId xmlns="" xmlns:a16="http://schemas.microsoft.com/office/drawing/2014/main" id="{00000000-0008-0000-2B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graphicFrame macro="">
      <xdr:nvGraphicFramePr>
        <xdr:cNvPr id="8" name="Chart 10">
          <a:extLst>
            <a:ext uri="{FF2B5EF4-FFF2-40B4-BE49-F238E27FC236}">
              <a16:creationId xmlns="" xmlns:a16="http://schemas.microsoft.com/office/drawing/2014/main" id="{00000000-0008-0000-2B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graphicFrame macro="">
      <xdr:nvGraphicFramePr>
        <xdr:cNvPr id="9" name="Chart 11">
          <a:extLst>
            <a:ext uri="{FF2B5EF4-FFF2-40B4-BE49-F238E27FC236}">
              <a16:creationId xmlns="" xmlns:a16="http://schemas.microsoft.com/office/drawing/2014/main" id="{00000000-0008-0000-2B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graphicFrame macro="">
      <xdr:nvGraphicFramePr>
        <xdr:cNvPr id="10" name="Chart 8">
          <a:extLst>
            <a:ext uri="{FF2B5EF4-FFF2-40B4-BE49-F238E27FC236}">
              <a16:creationId xmlns="" xmlns:a16="http://schemas.microsoft.com/office/drawing/2014/main" id="{00000000-0008-0000-2B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graphicFrame macro="">
      <xdr:nvGraphicFramePr>
        <xdr:cNvPr id="11" name="Chart 9">
          <a:extLst>
            <a:ext uri="{FF2B5EF4-FFF2-40B4-BE49-F238E27FC236}">
              <a16:creationId xmlns="" xmlns:a16="http://schemas.microsoft.com/office/drawing/2014/main" id="{00000000-0008-0000-2B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graphicFrame macro="">
      <xdr:nvGraphicFramePr>
        <xdr:cNvPr id="12" name="Chart 10">
          <a:extLst>
            <a:ext uri="{FF2B5EF4-FFF2-40B4-BE49-F238E27FC236}">
              <a16:creationId xmlns="" xmlns:a16="http://schemas.microsoft.com/office/drawing/2014/main" id="{00000000-0008-0000-2B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graphicFrame macro="">
      <xdr:nvGraphicFramePr>
        <xdr:cNvPr id="13" name="Chart 11">
          <a:extLst>
            <a:ext uri="{FF2B5EF4-FFF2-40B4-BE49-F238E27FC236}">
              <a16:creationId xmlns="" xmlns:a16="http://schemas.microsoft.com/office/drawing/2014/main" id="{00000000-0008-0000-2B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0</xdr:colOff>
      <xdr:row>86</xdr:row>
      <xdr:rowOff>0</xdr:rowOff>
    </xdr:from>
    <xdr:to>
      <xdr:col>5</xdr:col>
      <xdr:colOff>0</xdr:colOff>
      <xdr:row>86</xdr:row>
      <xdr:rowOff>0</xdr:rowOff>
    </xdr:to>
    <xdr:graphicFrame macro="">
      <xdr:nvGraphicFramePr>
        <xdr:cNvPr id="14" name="Chart 8">
          <a:extLst>
            <a:ext uri="{FF2B5EF4-FFF2-40B4-BE49-F238E27FC236}">
              <a16:creationId xmlns="" xmlns:a16="http://schemas.microsoft.com/office/drawing/2014/main" id="{00000000-0008-0000-2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0</xdr:colOff>
      <xdr:row>86</xdr:row>
      <xdr:rowOff>0</xdr:rowOff>
    </xdr:from>
    <xdr:to>
      <xdr:col>5</xdr:col>
      <xdr:colOff>0</xdr:colOff>
      <xdr:row>86</xdr:row>
      <xdr:rowOff>0</xdr:rowOff>
    </xdr:to>
    <xdr:graphicFrame macro="">
      <xdr:nvGraphicFramePr>
        <xdr:cNvPr id="15" name="Chart 9">
          <a:extLst>
            <a:ext uri="{FF2B5EF4-FFF2-40B4-BE49-F238E27FC236}">
              <a16:creationId xmlns="" xmlns:a16="http://schemas.microsoft.com/office/drawing/2014/main" id="{00000000-0008-0000-2C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</xdr:col>
      <xdr:colOff>0</xdr:colOff>
      <xdr:row>92</xdr:row>
      <xdr:rowOff>38100</xdr:rowOff>
    </xdr:from>
    <xdr:to>
      <xdr:col>5</xdr:col>
      <xdr:colOff>0</xdr:colOff>
      <xdr:row>92</xdr:row>
      <xdr:rowOff>38100</xdr:rowOff>
    </xdr:to>
    <xdr:graphicFrame macro="">
      <xdr:nvGraphicFramePr>
        <xdr:cNvPr id="16" name="Chart 10">
          <a:extLst>
            <a:ext uri="{FF2B5EF4-FFF2-40B4-BE49-F238E27FC236}">
              <a16:creationId xmlns="" xmlns:a16="http://schemas.microsoft.com/office/drawing/2014/main" id="{00000000-0008-0000-2C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</xdr:col>
      <xdr:colOff>0</xdr:colOff>
      <xdr:row>92</xdr:row>
      <xdr:rowOff>38100</xdr:rowOff>
    </xdr:from>
    <xdr:to>
      <xdr:col>5</xdr:col>
      <xdr:colOff>0</xdr:colOff>
      <xdr:row>92</xdr:row>
      <xdr:rowOff>38100</xdr:rowOff>
    </xdr:to>
    <xdr:graphicFrame macro="">
      <xdr:nvGraphicFramePr>
        <xdr:cNvPr id="17" name="Chart 11">
          <a:extLst>
            <a:ext uri="{FF2B5EF4-FFF2-40B4-BE49-F238E27FC236}">
              <a16:creationId xmlns="" xmlns:a16="http://schemas.microsoft.com/office/drawing/2014/main" id="{00000000-0008-0000-2C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</xdr:col>
      <xdr:colOff>0</xdr:colOff>
      <xdr:row>86</xdr:row>
      <xdr:rowOff>0</xdr:rowOff>
    </xdr:from>
    <xdr:to>
      <xdr:col>5</xdr:col>
      <xdr:colOff>0</xdr:colOff>
      <xdr:row>86</xdr:row>
      <xdr:rowOff>0</xdr:rowOff>
    </xdr:to>
    <xdr:graphicFrame macro="">
      <xdr:nvGraphicFramePr>
        <xdr:cNvPr id="18" name="Chart 8">
          <a:extLst>
            <a:ext uri="{FF2B5EF4-FFF2-40B4-BE49-F238E27FC236}">
              <a16:creationId xmlns="" xmlns:a16="http://schemas.microsoft.com/office/drawing/2014/main" id="{00000000-0008-0000-2C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5</xdr:col>
      <xdr:colOff>0</xdr:colOff>
      <xdr:row>86</xdr:row>
      <xdr:rowOff>0</xdr:rowOff>
    </xdr:from>
    <xdr:to>
      <xdr:col>5</xdr:col>
      <xdr:colOff>0</xdr:colOff>
      <xdr:row>86</xdr:row>
      <xdr:rowOff>0</xdr:rowOff>
    </xdr:to>
    <xdr:graphicFrame macro="">
      <xdr:nvGraphicFramePr>
        <xdr:cNvPr id="19" name="Chart 9">
          <a:extLst>
            <a:ext uri="{FF2B5EF4-FFF2-40B4-BE49-F238E27FC236}">
              <a16:creationId xmlns="" xmlns:a16="http://schemas.microsoft.com/office/drawing/2014/main" id="{00000000-0008-0000-2C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5</xdr:col>
      <xdr:colOff>0</xdr:colOff>
      <xdr:row>92</xdr:row>
      <xdr:rowOff>38100</xdr:rowOff>
    </xdr:from>
    <xdr:to>
      <xdr:col>5</xdr:col>
      <xdr:colOff>0</xdr:colOff>
      <xdr:row>92</xdr:row>
      <xdr:rowOff>38100</xdr:rowOff>
    </xdr:to>
    <xdr:graphicFrame macro="">
      <xdr:nvGraphicFramePr>
        <xdr:cNvPr id="20" name="Chart 10">
          <a:extLst>
            <a:ext uri="{FF2B5EF4-FFF2-40B4-BE49-F238E27FC236}">
              <a16:creationId xmlns="" xmlns:a16="http://schemas.microsoft.com/office/drawing/2014/main" id="{00000000-0008-0000-2C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5</xdr:col>
      <xdr:colOff>0</xdr:colOff>
      <xdr:row>92</xdr:row>
      <xdr:rowOff>38100</xdr:rowOff>
    </xdr:from>
    <xdr:to>
      <xdr:col>5</xdr:col>
      <xdr:colOff>0</xdr:colOff>
      <xdr:row>92</xdr:row>
      <xdr:rowOff>38100</xdr:rowOff>
    </xdr:to>
    <xdr:graphicFrame macro="">
      <xdr:nvGraphicFramePr>
        <xdr:cNvPr id="21" name="Chart 11">
          <a:extLst>
            <a:ext uri="{FF2B5EF4-FFF2-40B4-BE49-F238E27FC236}">
              <a16:creationId xmlns="" xmlns:a16="http://schemas.microsoft.com/office/drawing/2014/main" id="{00000000-0008-0000-2C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5</xdr:col>
      <xdr:colOff>0</xdr:colOff>
      <xdr:row>69</xdr:row>
      <xdr:rowOff>38100</xdr:rowOff>
    </xdr:from>
    <xdr:to>
      <xdr:col>5</xdr:col>
      <xdr:colOff>0</xdr:colOff>
      <xdr:row>69</xdr:row>
      <xdr:rowOff>38100</xdr:rowOff>
    </xdr:to>
    <xdr:graphicFrame macro="">
      <xdr:nvGraphicFramePr>
        <xdr:cNvPr id="22" name="Chart 8">
          <a:extLst>
            <a:ext uri="{FF2B5EF4-FFF2-40B4-BE49-F238E27FC236}">
              <a16:creationId xmlns="" xmlns:a16="http://schemas.microsoft.com/office/drawing/2014/main" id="{00000000-0008-0000-2C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5</xdr:col>
      <xdr:colOff>0</xdr:colOff>
      <xdr:row>69</xdr:row>
      <xdr:rowOff>38100</xdr:rowOff>
    </xdr:from>
    <xdr:to>
      <xdr:col>5</xdr:col>
      <xdr:colOff>0</xdr:colOff>
      <xdr:row>69</xdr:row>
      <xdr:rowOff>38100</xdr:rowOff>
    </xdr:to>
    <xdr:graphicFrame macro="">
      <xdr:nvGraphicFramePr>
        <xdr:cNvPr id="23" name="Chart 9">
          <a:extLst>
            <a:ext uri="{FF2B5EF4-FFF2-40B4-BE49-F238E27FC236}">
              <a16:creationId xmlns="" xmlns:a16="http://schemas.microsoft.com/office/drawing/2014/main" id="{00000000-0008-0000-2C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5</xdr:col>
      <xdr:colOff>0</xdr:colOff>
      <xdr:row>80</xdr:row>
      <xdr:rowOff>0</xdr:rowOff>
    </xdr:from>
    <xdr:to>
      <xdr:col>5</xdr:col>
      <xdr:colOff>0</xdr:colOff>
      <xdr:row>80</xdr:row>
      <xdr:rowOff>0</xdr:rowOff>
    </xdr:to>
    <xdr:graphicFrame macro="">
      <xdr:nvGraphicFramePr>
        <xdr:cNvPr id="24" name="Chart 10">
          <a:extLst>
            <a:ext uri="{FF2B5EF4-FFF2-40B4-BE49-F238E27FC236}">
              <a16:creationId xmlns="" xmlns:a16="http://schemas.microsoft.com/office/drawing/2014/main" id="{00000000-0008-0000-2C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5</xdr:col>
      <xdr:colOff>0</xdr:colOff>
      <xdr:row>80</xdr:row>
      <xdr:rowOff>0</xdr:rowOff>
    </xdr:from>
    <xdr:to>
      <xdr:col>5</xdr:col>
      <xdr:colOff>0</xdr:colOff>
      <xdr:row>80</xdr:row>
      <xdr:rowOff>0</xdr:rowOff>
    </xdr:to>
    <xdr:graphicFrame macro="">
      <xdr:nvGraphicFramePr>
        <xdr:cNvPr id="25" name="Chart 11">
          <a:extLst>
            <a:ext uri="{FF2B5EF4-FFF2-40B4-BE49-F238E27FC236}">
              <a16:creationId xmlns="" xmlns:a16="http://schemas.microsoft.com/office/drawing/2014/main" id="{00000000-0008-0000-2C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5</xdr:col>
      <xdr:colOff>0</xdr:colOff>
      <xdr:row>80</xdr:row>
      <xdr:rowOff>0</xdr:rowOff>
    </xdr:from>
    <xdr:to>
      <xdr:col>5</xdr:col>
      <xdr:colOff>0</xdr:colOff>
      <xdr:row>80</xdr:row>
      <xdr:rowOff>0</xdr:rowOff>
    </xdr:to>
    <xdr:graphicFrame macro="">
      <xdr:nvGraphicFramePr>
        <xdr:cNvPr id="26" name="Chart 10">
          <a:extLst>
            <a:ext uri="{FF2B5EF4-FFF2-40B4-BE49-F238E27FC236}">
              <a16:creationId xmlns="" xmlns:a16="http://schemas.microsoft.com/office/drawing/2014/main" id="{00000000-0008-0000-2C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5</xdr:col>
      <xdr:colOff>0</xdr:colOff>
      <xdr:row>80</xdr:row>
      <xdr:rowOff>0</xdr:rowOff>
    </xdr:from>
    <xdr:to>
      <xdr:col>5</xdr:col>
      <xdr:colOff>0</xdr:colOff>
      <xdr:row>80</xdr:row>
      <xdr:rowOff>0</xdr:rowOff>
    </xdr:to>
    <xdr:graphicFrame macro="">
      <xdr:nvGraphicFramePr>
        <xdr:cNvPr id="27" name="Chart 11">
          <a:extLst>
            <a:ext uri="{FF2B5EF4-FFF2-40B4-BE49-F238E27FC236}">
              <a16:creationId xmlns="" xmlns:a16="http://schemas.microsoft.com/office/drawing/2014/main" id="{00000000-0008-0000-2C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5</xdr:col>
      <xdr:colOff>0</xdr:colOff>
      <xdr:row>92</xdr:row>
      <xdr:rowOff>38100</xdr:rowOff>
    </xdr:from>
    <xdr:to>
      <xdr:col>5</xdr:col>
      <xdr:colOff>0</xdr:colOff>
      <xdr:row>92</xdr:row>
      <xdr:rowOff>38100</xdr:rowOff>
    </xdr:to>
    <xdr:graphicFrame macro="">
      <xdr:nvGraphicFramePr>
        <xdr:cNvPr id="28" name="Chart 10">
          <a:extLst>
            <a:ext uri="{FF2B5EF4-FFF2-40B4-BE49-F238E27FC236}">
              <a16:creationId xmlns="" xmlns:a16="http://schemas.microsoft.com/office/drawing/2014/main" id="{00000000-0008-0000-2C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5</xdr:col>
      <xdr:colOff>0</xdr:colOff>
      <xdr:row>92</xdr:row>
      <xdr:rowOff>38100</xdr:rowOff>
    </xdr:from>
    <xdr:to>
      <xdr:col>5</xdr:col>
      <xdr:colOff>0</xdr:colOff>
      <xdr:row>92</xdr:row>
      <xdr:rowOff>38100</xdr:rowOff>
    </xdr:to>
    <xdr:graphicFrame macro="">
      <xdr:nvGraphicFramePr>
        <xdr:cNvPr id="29" name="Chart 11">
          <a:extLst>
            <a:ext uri="{FF2B5EF4-FFF2-40B4-BE49-F238E27FC236}">
              <a16:creationId xmlns="" xmlns:a16="http://schemas.microsoft.com/office/drawing/2014/main" id="{00000000-0008-0000-2C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5</xdr:col>
      <xdr:colOff>0</xdr:colOff>
      <xdr:row>92</xdr:row>
      <xdr:rowOff>38100</xdr:rowOff>
    </xdr:from>
    <xdr:to>
      <xdr:col>5</xdr:col>
      <xdr:colOff>0</xdr:colOff>
      <xdr:row>92</xdr:row>
      <xdr:rowOff>38100</xdr:rowOff>
    </xdr:to>
    <xdr:graphicFrame macro="">
      <xdr:nvGraphicFramePr>
        <xdr:cNvPr id="30" name="Chart 10">
          <a:extLst>
            <a:ext uri="{FF2B5EF4-FFF2-40B4-BE49-F238E27FC236}">
              <a16:creationId xmlns="" xmlns:a16="http://schemas.microsoft.com/office/drawing/2014/main" id="{00000000-0008-0000-2C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5</xdr:col>
      <xdr:colOff>0</xdr:colOff>
      <xdr:row>92</xdr:row>
      <xdr:rowOff>38100</xdr:rowOff>
    </xdr:from>
    <xdr:to>
      <xdr:col>5</xdr:col>
      <xdr:colOff>0</xdr:colOff>
      <xdr:row>92</xdr:row>
      <xdr:rowOff>38100</xdr:rowOff>
    </xdr:to>
    <xdr:graphicFrame macro="">
      <xdr:nvGraphicFramePr>
        <xdr:cNvPr id="31" name="Chart 11">
          <a:extLst>
            <a:ext uri="{FF2B5EF4-FFF2-40B4-BE49-F238E27FC236}">
              <a16:creationId xmlns="" xmlns:a16="http://schemas.microsoft.com/office/drawing/2014/main" id="{00000000-0008-0000-2C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53</xdr:row>
      <xdr:rowOff>0</xdr:rowOff>
    </xdr:from>
    <xdr:to>
      <xdr:col>7</xdr:col>
      <xdr:colOff>85725</xdr:colOff>
      <xdr:row>53</xdr:row>
      <xdr:rowOff>209550</xdr:rowOff>
    </xdr:to>
    <xdr:sp macro="" textlink="">
      <xdr:nvSpPr>
        <xdr:cNvPr id="2" name="Text Box 1">
          <a:extLst>
            <a:ext uri="{FF2B5EF4-FFF2-40B4-BE49-F238E27FC236}">
              <a16:creationId xmlns="" xmlns:a16="http://schemas.microsoft.com/office/drawing/2014/main" id="{00000000-0008-0000-2D00-000002000000}"/>
            </a:ext>
          </a:extLst>
        </xdr:cNvPr>
        <xdr:cNvSpPr txBox="1">
          <a:spLocks noChangeArrowheads="1"/>
        </xdr:cNvSpPr>
      </xdr:nvSpPr>
      <xdr:spPr bwMode="auto">
        <a:xfrm>
          <a:off x="5562600" y="110490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53</xdr:row>
      <xdr:rowOff>0</xdr:rowOff>
    </xdr:from>
    <xdr:to>
      <xdr:col>7</xdr:col>
      <xdr:colOff>85725</xdr:colOff>
      <xdr:row>53</xdr:row>
      <xdr:rowOff>209550</xdr:rowOff>
    </xdr:to>
    <xdr:sp macro="" textlink="">
      <xdr:nvSpPr>
        <xdr:cNvPr id="3" name="Text Box 2">
          <a:extLst>
            <a:ext uri="{FF2B5EF4-FFF2-40B4-BE49-F238E27FC236}">
              <a16:creationId xmlns="" xmlns:a16="http://schemas.microsoft.com/office/drawing/2014/main" id="{00000000-0008-0000-2D00-000003000000}"/>
            </a:ext>
          </a:extLst>
        </xdr:cNvPr>
        <xdr:cNvSpPr txBox="1">
          <a:spLocks noChangeArrowheads="1"/>
        </xdr:cNvSpPr>
      </xdr:nvSpPr>
      <xdr:spPr bwMode="auto">
        <a:xfrm>
          <a:off x="5562600" y="110490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50</xdr:row>
      <xdr:rowOff>76200</xdr:rowOff>
    </xdr:from>
    <xdr:to>
      <xdr:col>9</xdr:col>
      <xdr:colOff>85725</xdr:colOff>
      <xdr:row>51</xdr:row>
      <xdr:rowOff>76200</xdr:rowOff>
    </xdr:to>
    <xdr:sp macro="" textlink="">
      <xdr:nvSpPr>
        <xdr:cNvPr id="4" name="Text Box 1">
          <a:extLst>
            <a:ext uri="{FF2B5EF4-FFF2-40B4-BE49-F238E27FC236}">
              <a16:creationId xmlns="" xmlns:a16="http://schemas.microsoft.com/office/drawing/2014/main" id="{00000000-0008-0000-2D00-000004000000}"/>
            </a:ext>
          </a:extLst>
        </xdr:cNvPr>
        <xdr:cNvSpPr txBox="1">
          <a:spLocks noChangeArrowheads="1"/>
        </xdr:cNvSpPr>
      </xdr:nvSpPr>
      <xdr:spPr bwMode="auto">
        <a:xfrm>
          <a:off x="7000875" y="1049655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50</xdr:row>
      <xdr:rowOff>76200</xdr:rowOff>
    </xdr:from>
    <xdr:to>
      <xdr:col>9</xdr:col>
      <xdr:colOff>85725</xdr:colOff>
      <xdr:row>51</xdr:row>
      <xdr:rowOff>76200</xdr:rowOff>
    </xdr:to>
    <xdr:sp macro="" textlink="">
      <xdr:nvSpPr>
        <xdr:cNvPr id="5" name="Text Box 2">
          <a:extLst>
            <a:ext uri="{FF2B5EF4-FFF2-40B4-BE49-F238E27FC236}">
              <a16:creationId xmlns="" xmlns:a16="http://schemas.microsoft.com/office/drawing/2014/main" id="{00000000-0008-0000-2D00-000005000000}"/>
            </a:ext>
          </a:extLst>
        </xdr:cNvPr>
        <xdr:cNvSpPr txBox="1">
          <a:spLocks noChangeArrowheads="1"/>
        </xdr:cNvSpPr>
      </xdr:nvSpPr>
      <xdr:spPr bwMode="auto">
        <a:xfrm>
          <a:off x="7000875" y="1049655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53</xdr:row>
      <xdr:rowOff>0</xdr:rowOff>
    </xdr:from>
    <xdr:to>
      <xdr:col>7</xdr:col>
      <xdr:colOff>85725</xdr:colOff>
      <xdr:row>53</xdr:row>
      <xdr:rowOff>209550</xdr:rowOff>
    </xdr:to>
    <xdr:sp macro="" textlink="">
      <xdr:nvSpPr>
        <xdr:cNvPr id="6" name="Text Box 1">
          <a:extLst>
            <a:ext uri="{FF2B5EF4-FFF2-40B4-BE49-F238E27FC236}">
              <a16:creationId xmlns="" xmlns:a16="http://schemas.microsoft.com/office/drawing/2014/main" id="{00000000-0008-0000-2D00-000006000000}"/>
            </a:ext>
          </a:extLst>
        </xdr:cNvPr>
        <xdr:cNvSpPr txBox="1">
          <a:spLocks noChangeArrowheads="1"/>
        </xdr:cNvSpPr>
      </xdr:nvSpPr>
      <xdr:spPr bwMode="auto">
        <a:xfrm>
          <a:off x="5562600" y="110490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53</xdr:row>
      <xdr:rowOff>0</xdr:rowOff>
    </xdr:from>
    <xdr:to>
      <xdr:col>7</xdr:col>
      <xdr:colOff>85725</xdr:colOff>
      <xdr:row>53</xdr:row>
      <xdr:rowOff>209550</xdr:rowOff>
    </xdr:to>
    <xdr:sp macro="" textlink="">
      <xdr:nvSpPr>
        <xdr:cNvPr id="7" name="Text Box 2">
          <a:extLst>
            <a:ext uri="{FF2B5EF4-FFF2-40B4-BE49-F238E27FC236}">
              <a16:creationId xmlns="" xmlns:a16="http://schemas.microsoft.com/office/drawing/2014/main" id="{00000000-0008-0000-2D00-000007000000}"/>
            </a:ext>
          </a:extLst>
        </xdr:cNvPr>
        <xdr:cNvSpPr txBox="1">
          <a:spLocks noChangeArrowheads="1"/>
        </xdr:cNvSpPr>
      </xdr:nvSpPr>
      <xdr:spPr bwMode="auto">
        <a:xfrm>
          <a:off x="5562600" y="110490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52</xdr:row>
      <xdr:rowOff>76200</xdr:rowOff>
    </xdr:from>
    <xdr:to>
      <xdr:col>9</xdr:col>
      <xdr:colOff>85725</xdr:colOff>
      <xdr:row>53</xdr:row>
      <xdr:rowOff>76200</xdr:rowOff>
    </xdr:to>
    <xdr:sp macro="" textlink="">
      <xdr:nvSpPr>
        <xdr:cNvPr id="8" name="Text Box 1">
          <a:extLst>
            <a:ext uri="{FF2B5EF4-FFF2-40B4-BE49-F238E27FC236}">
              <a16:creationId xmlns="" xmlns:a16="http://schemas.microsoft.com/office/drawing/2014/main" id="{00000000-0008-0000-2D00-000008000000}"/>
            </a:ext>
          </a:extLst>
        </xdr:cNvPr>
        <xdr:cNvSpPr txBox="1">
          <a:spLocks noChangeArrowheads="1"/>
        </xdr:cNvSpPr>
      </xdr:nvSpPr>
      <xdr:spPr bwMode="auto">
        <a:xfrm>
          <a:off x="7000875" y="1091565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52</xdr:row>
      <xdr:rowOff>76200</xdr:rowOff>
    </xdr:from>
    <xdr:to>
      <xdr:col>9</xdr:col>
      <xdr:colOff>85725</xdr:colOff>
      <xdr:row>53</xdr:row>
      <xdr:rowOff>76200</xdr:rowOff>
    </xdr:to>
    <xdr:sp macro="" textlink="">
      <xdr:nvSpPr>
        <xdr:cNvPr id="9" name="Text Box 2">
          <a:extLst>
            <a:ext uri="{FF2B5EF4-FFF2-40B4-BE49-F238E27FC236}">
              <a16:creationId xmlns="" xmlns:a16="http://schemas.microsoft.com/office/drawing/2014/main" id="{00000000-0008-0000-2D00-000009000000}"/>
            </a:ext>
          </a:extLst>
        </xdr:cNvPr>
        <xdr:cNvSpPr txBox="1">
          <a:spLocks noChangeArrowheads="1"/>
        </xdr:cNvSpPr>
      </xdr:nvSpPr>
      <xdr:spPr bwMode="auto">
        <a:xfrm>
          <a:off x="7000875" y="1091565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53</xdr:row>
      <xdr:rowOff>0</xdr:rowOff>
    </xdr:from>
    <xdr:to>
      <xdr:col>7</xdr:col>
      <xdr:colOff>85725</xdr:colOff>
      <xdr:row>53</xdr:row>
      <xdr:rowOff>209550</xdr:rowOff>
    </xdr:to>
    <xdr:sp macro="" textlink="">
      <xdr:nvSpPr>
        <xdr:cNvPr id="10" name="Text Box 1">
          <a:extLst>
            <a:ext uri="{FF2B5EF4-FFF2-40B4-BE49-F238E27FC236}">
              <a16:creationId xmlns="" xmlns:a16="http://schemas.microsoft.com/office/drawing/2014/main" id="{00000000-0008-0000-2D00-00000A000000}"/>
            </a:ext>
          </a:extLst>
        </xdr:cNvPr>
        <xdr:cNvSpPr txBox="1">
          <a:spLocks noChangeArrowheads="1"/>
        </xdr:cNvSpPr>
      </xdr:nvSpPr>
      <xdr:spPr bwMode="auto">
        <a:xfrm>
          <a:off x="5562600" y="110490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53</xdr:row>
      <xdr:rowOff>0</xdr:rowOff>
    </xdr:from>
    <xdr:to>
      <xdr:col>7</xdr:col>
      <xdr:colOff>85725</xdr:colOff>
      <xdr:row>53</xdr:row>
      <xdr:rowOff>209550</xdr:rowOff>
    </xdr:to>
    <xdr:sp macro="" textlink="">
      <xdr:nvSpPr>
        <xdr:cNvPr id="11" name="Text Box 2">
          <a:extLst>
            <a:ext uri="{FF2B5EF4-FFF2-40B4-BE49-F238E27FC236}">
              <a16:creationId xmlns="" xmlns:a16="http://schemas.microsoft.com/office/drawing/2014/main" id="{00000000-0008-0000-2D00-00000B000000}"/>
            </a:ext>
          </a:extLst>
        </xdr:cNvPr>
        <xdr:cNvSpPr txBox="1">
          <a:spLocks noChangeArrowheads="1"/>
        </xdr:cNvSpPr>
      </xdr:nvSpPr>
      <xdr:spPr bwMode="auto">
        <a:xfrm>
          <a:off x="5562600" y="110490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51</xdr:row>
      <xdr:rowOff>76200</xdr:rowOff>
    </xdr:from>
    <xdr:to>
      <xdr:col>9</xdr:col>
      <xdr:colOff>85725</xdr:colOff>
      <xdr:row>52</xdr:row>
      <xdr:rowOff>76200</xdr:rowOff>
    </xdr:to>
    <xdr:sp macro="" textlink="">
      <xdr:nvSpPr>
        <xdr:cNvPr id="12" name="Text Box 1">
          <a:extLst>
            <a:ext uri="{FF2B5EF4-FFF2-40B4-BE49-F238E27FC236}">
              <a16:creationId xmlns="" xmlns:a16="http://schemas.microsoft.com/office/drawing/2014/main" id="{00000000-0008-0000-2D00-00000C000000}"/>
            </a:ext>
          </a:extLst>
        </xdr:cNvPr>
        <xdr:cNvSpPr txBox="1">
          <a:spLocks noChangeArrowheads="1"/>
        </xdr:cNvSpPr>
      </xdr:nvSpPr>
      <xdr:spPr bwMode="auto">
        <a:xfrm>
          <a:off x="7000875" y="107061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51</xdr:row>
      <xdr:rowOff>76200</xdr:rowOff>
    </xdr:from>
    <xdr:to>
      <xdr:col>9</xdr:col>
      <xdr:colOff>85725</xdr:colOff>
      <xdr:row>52</xdr:row>
      <xdr:rowOff>76200</xdr:rowOff>
    </xdr:to>
    <xdr:sp macro="" textlink="">
      <xdr:nvSpPr>
        <xdr:cNvPr id="13" name="Text Box 2">
          <a:extLst>
            <a:ext uri="{FF2B5EF4-FFF2-40B4-BE49-F238E27FC236}">
              <a16:creationId xmlns="" xmlns:a16="http://schemas.microsoft.com/office/drawing/2014/main" id="{00000000-0008-0000-2D00-00000D000000}"/>
            </a:ext>
          </a:extLst>
        </xdr:cNvPr>
        <xdr:cNvSpPr txBox="1">
          <a:spLocks noChangeArrowheads="1"/>
        </xdr:cNvSpPr>
      </xdr:nvSpPr>
      <xdr:spPr bwMode="auto">
        <a:xfrm>
          <a:off x="7000875" y="107061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52</xdr:row>
      <xdr:rowOff>76200</xdr:rowOff>
    </xdr:from>
    <xdr:to>
      <xdr:col>9</xdr:col>
      <xdr:colOff>85725</xdr:colOff>
      <xdr:row>53</xdr:row>
      <xdr:rowOff>76200</xdr:rowOff>
    </xdr:to>
    <xdr:sp macro="" textlink="">
      <xdr:nvSpPr>
        <xdr:cNvPr id="14" name="Text Box 1">
          <a:extLst>
            <a:ext uri="{FF2B5EF4-FFF2-40B4-BE49-F238E27FC236}">
              <a16:creationId xmlns="" xmlns:a16="http://schemas.microsoft.com/office/drawing/2014/main" id="{00000000-0008-0000-2D00-00000E000000}"/>
            </a:ext>
          </a:extLst>
        </xdr:cNvPr>
        <xdr:cNvSpPr txBox="1">
          <a:spLocks noChangeArrowheads="1"/>
        </xdr:cNvSpPr>
      </xdr:nvSpPr>
      <xdr:spPr bwMode="auto">
        <a:xfrm>
          <a:off x="7000875" y="1091565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52</xdr:row>
      <xdr:rowOff>76200</xdr:rowOff>
    </xdr:from>
    <xdr:to>
      <xdr:col>9</xdr:col>
      <xdr:colOff>85725</xdr:colOff>
      <xdr:row>53</xdr:row>
      <xdr:rowOff>76200</xdr:rowOff>
    </xdr:to>
    <xdr:sp macro="" textlink="">
      <xdr:nvSpPr>
        <xdr:cNvPr id="15" name="Text Box 2">
          <a:extLst>
            <a:ext uri="{FF2B5EF4-FFF2-40B4-BE49-F238E27FC236}">
              <a16:creationId xmlns="" xmlns:a16="http://schemas.microsoft.com/office/drawing/2014/main" id="{00000000-0008-0000-2D00-00000F000000}"/>
            </a:ext>
          </a:extLst>
        </xdr:cNvPr>
        <xdr:cNvSpPr txBox="1">
          <a:spLocks noChangeArrowheads="1"/>
        </xdr:cNvSpPr>
      </xdr:nvSpPr>
      <xdr:spPr bwMode="auto">
        <a:xfrm>
          <a:off x="7000875" y="1091565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53</xdr:row>
      <xdr:rowOff>0</xdr:rowOff>
    </xdr:from>
    <xdr:to>
      <xdr:col>7</xdr:col>
      <xdr:colOff>85725</xdr:colOff>
      <xdr:row>53</xdr:row>
      <xdr:rowOff>209550</xdr:rowOff>
    </xdr:to>
    <xdr:sp macro="" textlink="">
      <xdr:nvSpPr>
        <xdr:cNvPr id="16" name="Text Box 1">
          <a:extLst>
            <a:ext uri="{FF2B5EF4-FFF2-40B4-BE49-F238E27FC236}">
              <a16:creationId xmlns="" xmlns:a16="http://schemas.microsoft.com/office/drawing/2014/main" id="{00000000-0008-0000-2D00-000010000000}"/>
            </a:ext>
          </a:extLst>
        </xdr:cNvPr>
        <xdr:cNvSpPr txBox="1">
          <a:spLocks noChangeArrowheads="1"/>
        </xdr:cNvSpPr>
      </xdr:nvSpPr>
      <xdr:spPr bwMode="auto">
        <a:xfrm>
          <a:off x="5562600" y="110490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53</xdr:row>
      <xdr:rowOff>0</xdr:rowOff>
    </xdr:from>
    <xdr:to>
      <xdr:col>7</xdr:col>
      <xdr:colOff>85725</xdr:colOff>
      <xdr:row>53</xdr:row>
      <xdr:rowOff>209550</xdr:rowOff>
    </xdr:to>
    <xdr:sp macro="" textlink="">
      <xdr:nvSpPr>
        <xdr:cNvPr id="17" name="Text Box 2">
          <a:extLst>
            <a:ext uri="{FF2B5EF4-FFF2-40B4-BE49-F238E27FC236}">
              <a16:creationId xmlns="" xmlns:a16="http://schemas.microsoft.com/office/drawing/2014/main" id="{00000000-0008-0000-2D00-000011000000}"/>
            </a:ext>
          </a:extLst>
        </xdr:cNvPr>
        <xdr:cNvSpPr txBox="1">
          <a:spLocks noChangeArrowheads="1"/>
        </xdr:cNvSpPr>
      </xdr:nvSpPr>
      <xdr:spPr bwMode="auto">
        <a:xfrm>
          <a:off x="5562600" y="110490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20</xdr:row>
      <xdr:rowOff>85725</xdr:rowOff>
    </xdr:from>
    <xdr:to>
      <xdr:col>5</xdr:col>
      <xdr:colOff>85725</xdr:colOff>
      <xdr:row>21</xdr:row>
      <xdr:rowOff>104775</xdr:rowOff>
    </xdr:to>
    <xdr:sp macro="" textlink="">
      <xdr:nvSpPr>
        <xdr:cNvPr id="18" name="Text Box 1">
          <a:extLst>
            <a:ext uri="{FF2B5EF4-FFF2-40B4-BE49-F238E27FC236}">
              <a16:creationId xmlns="" xmlns:a16="http://schemas.microsoft.com/office/drawing/2014/main" id="{00000000-0008-0000-2D00-000012000000}"/>
            </a:ext>
          </a:extLst>
        </xdr:cNvPr>
        <xdr:cNvSpPr txBox="1">
          <a:spLocks noChangeArrowheads="1"/>
        </xdr:cNvSpPr>
      </xdr:nvSpPr>
      <xdr:spPr bwMode="auto">
        <a:xfrm>
          <a:off x="4229100" y="42195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20</xdr:row>
      <xdr:rowOff>85725</xdr:rowOff>
    </xdr:from>
    <xdr:to>
      <xdr:col>5</xdr:col>
      <xdr:colOff>85725</xdr:colOff>
      <xdr:row>21</xdr:row>
      <xdr:rowOff>104775</xdr:rowOff>
    </xdr:to>
    <xdr:sp macro="" textlink="">
      <xdr:nvSpPr>
        <xdr:cNvPr id="19" name="Text Box 2">
          <a:extLst>
            <a:ext uri="{FF2B5EF4-FFF2-40B4-BE49-F238E27FC236}">
              <a16:creationId xmlns="" xmlns:a16="http://schemas.microsoft.com/office/drawing/2014/main" id="{00000000-0008-0000-2D00-000013000000}"/>
            </a:ext>
          </a:extLst>
        </xdr:cNvPr>
        <xdr:cNvSpPr txBox="1">
          <a:spLocks noChangeArrowheads="1"/>
        </xdr:cNvSpPr>
      </xdr:nvSpPr>
      <xdr:spPr bwMode="auto">
        <a:xfrm>
          <a:off x="4229100" y="42195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85725</xdr:rowOff>
    </xdr:from>
    <xdr:to>
      <xdr:col>5</xdr:col>
      <xdr:colOff>85725</xdr:colOff>
      <xdr:row>22</xdr:row>
      <xdr:rowOff>104775</xdr:rowOff>
    </xdr:to>
    <xdr:sp macro="" textlink="">
      <xdr:nvSpPr>
        <xdr:cNvPr id="20" name="Text Box 1">
          <a:extLst>
            <a:ext uri="{FF2B5EF4-FFF2-40B4-BE49-F238E27FC236}">
              <a16:creationId xmlns="" xmlns:a16="http://schemas.microsoft.com/office/drawing/2014/main" id="{00000000-0008-0000-2D00-000014000000}"/>
            </a:ext>
          </a:extLst>
        </xdr:cNvPr>
        <xdr:cNvSpPr txBox="1">
          <a:spLocks noChangeArrowheads="1"/>
        </xdr:cNvSpPr>
      </xdr:nvSpPr>
      <xdr:spPr bwMode="auto">
        <a:xfrm>
          <a:off x="4229100" y="44291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85725</xdr:rowOff>
    </xdr:from>
    <xdr:to>
      <xdr:col>5</xdr:col>
      <xdr:colOff>85725</xdr:colOff>
      <xdr:row>22</xdr:row>
      <xdr:rowOff>104775</xdr:rowOff>
    </xdr:to>
    <xdr:sp macro="" textlink="">
      <xdr:nvSpPr>
        <xdr:cNvPr id="21" name="Text Box 2">
          <a:extLst>
            <a:ext uri="{FF2B5EF4-FFF2-40B4-BE49-F238E27FC236}">
              <a16:creationId xmlns="" xmlns:a16="http://schemas.microsoft.com/office/drawing/2014/main" id="{00000000-0008-0000-2D00-000015000000}"/>
            </a:ext>
          </a:extLst>
        </xdr:cNvPr>
        <xdr:cNvSpPr txBox="1">
          <a:spLocks noChangeArrowheads="1"/>
        </xdr:cNvSpPr>
      </xdr:nvSpPr>
      <xdr:spPr bwMode="auto">
        <a:xfrm>
          <a:off x="4229100" y="44291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85725</xdr:rowOff>
    </xdr:from>
    <xdr:to>
      <xdr:col>5</xdr:col>
      <xdr:colOff>85725</xdr:colOff>
      <xdr:row>22</xdr:row>
      <xdr:rowOff>104775</xdr:rowOff>
    </xdr:to>
    <xdr:sp macro="" textlink="">
      <xdr:nvSpPr>
        <xdr:cNvPr id="22" name="Text Box 1">
          <a:extLst>
            <a:ext uri="{FF2B5EF4-FFF2-40B4-BE49-F238E27FC236}">
              <a16:creationId xmlns="" xmlns:a16="http://schemas.microsoft.com/office/drawing/2014/main" id="{00000000-0008-0000-2D00-000016000000}"/>
            </a:ext>
          </a:extLst>
        </xdr:cNvPr>
        <xdr:cNvSpPr txBox="1">
          <a:spLocks noChangeArrowheads="1"/>
        </xdr:cNvSpPr>
      </xdr:nvSpPr>
      <xdr:spPr bwMode="auto">
        <a:xfrm>
          <a:off x="4229100" y="44291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85725</xdr:rowOff>
    </xdr:from>
    <xdr:to>
      <xdr:col>5</xdr:col>
      <xdr:colOff>85725</xdr:colOff>
      <xdr:row>22</xdr:row>
      <xdr:rowOff>104775</xdr:rowOff>
    </xdr:to>
    <xdr:sp macro="" textlink="">
      <xdr:nvSpPr>
        <xdr:cNvPr id="23" name="Text Box 2">
          <a:extLst>
            <a:ext uri="{FF2B5EF4-FFF2-40B4-BE49-F238E27FC236}">
              <a16:creationId xmlns="" xmlns:a16="http://schemas.microsoft.com/office/drawing/2014/main" id="{00000000-0008-0000-2D00-000017000000}"/>
            </a:ext>
          </a:extLst>
        </xdr:cNvPr>
        <xdr:cNvSpPr txBox="1">
          <a:spLocks noChangeArrowheads="1"/>
        </xdr:cNvSpPr>
      </xdr:nvSpPr>
      <xdr:spPr bwMode="auto">
        <a:xfrm>
          <a:off x="4229100" y="44291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85725</xdr:rowOff>
    </xdr:from>
    <xdr:to>
      <xdr:col>5</xdr:col>
      <xdr:colOff>85725</xdr:colOff>
      <xdr:row>23</xdr:row>
      <xdr:rowOff>95250</xdr:rowOff>
    </xdr:to>
    <xdr:sp macro="" textlink="">
      <xdr:nvSpPr>
        <xdr:cNvPr id="24" name="Text Box 1">
          <a:extLst>
            <a:ext uri="{FF2B5EF4-FFF2-40B4-BE49-F238E27FC236}">
              <a16:creationId xmlns="" xmlns:a16="http://schemas.microsoft.com/office/drawing/2014/main" id="{00000000-0008-0000-2D00-000018000000}"/>
            </a:ext>
          </a:extLst>
        </xdr:cNvPr>
        <xdr:cNvSpPr txBox="1">
          <a:spLocks noChangeArrowheads="1"/>
        </xdr:cNvSpPr>
      </xdr:nvSpPr>
      <xdr:spPr bwMode="auto">
        <a:xfrm>
          <a:off x="4229100" y="4638675"/>
          <a:ext cx="857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85725</xdr:rowOff>
    </xdr:from>
    <xdr:to>
      <xdr:col>5</xdr:col>
      <xdr:colOff>85725</xdr:colOff>
      <xdr:row>23</xdr:row>
      <xdr:rowOff>95250</xdr:rowOff>
    </xdr:to>
    <xdr:sp macro="" textlink="">
      <xdr:nvSpPr>
        <xdr:cNvPr id="25" name="Text Box 2">
          <a:extLst>
            <a:ext uri="{FF2B5EF4-FFF2-40B4-BE49-F238E27FC236}">
              <a16:creationId xmlns="" xmlns:a16="http://schemas.microsoft.com/office/drawing/2014/main" id="{00000000-0008-0000-2D00-000019000000}"/>
            </a:ext>
          </a:extLst>
        </xdr:cNvPr>
        <xdr:cNvSpPr txBox="1">
          <a:spLocks noChangeArrowheads="1"/>
        </xdr:cNvSpPr>
      </xdr:nvSpPr>
      <xdr:spPr bwMode="auto">
        <a:xfrm>
          <a:off x="4229100" y="4638675"/>
          <a:ext cx="857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85725</xdr:rowOff>
    </xdr:from>
    <xdr:to>
      <xdr:col>5</xdr:col>
      <xdr:colOff>85725</xdr:colOff>
      <xdr:row>22</xdr:row>
      <xdr:rowOff>104775</xdr:rowOff>
    </xdr:to>
    <xdr:sp macro="" textlink="">
      <xdr:nvSpPr>
        <xdr:cNvPr id="26" name="Text Box 1">
          <a:extLst>
            <a:ext uri="{FF2B5EF4-FFF2-40B4-BE49-F238E27FC236}">
              <a16:creationId xmlns="" xmlns:a16="http://schemas.microsoft.com/office/drawing/2014/main" id="{00000000-0008-0000-2D00-00001A000000}"/>
            </a:ext>
          </a:extLst>
        </xdr:cNvPr>
        <xdr:cNvSpPr txBox="1">
          <a:spLocks noChangeArrowheads="1"/>
        </xdr:cNvSpPr>
      </xdr:nvSpPr>
      <xdr:spPr bwMode="auto">
        <a:xfrm>
          <a:off x="4229100" y="44291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85725</xdr:rowOff>
    </xdr:from>
    <xdr:to>
      <xdr:col>5</xdr:col>
      <xdr:colOff>85725</xdr:colOff>
      <xdr:row>22</xdr:row>
      <xdr:rowOff>104775</xdr:rowOff>
    </xdr:to>
    <xdr:sp macro="" textlink="">
      <xdr:nvSpPr>
        <xdr:cNvPr id="27" name="Text Box 2">
          <a:extLst>
            <a:ext uri="{FF2B5EF4-FFF2-40B4-BE49-F238E27FC236}">
              <a16:creationId xmlns="" xmlns:a16="http://schemas.microsoft.com/office/drawing/2014/main" id="{00000000-0008-0000-2D00-00001B000000}"/>
            </a:ext>
          </a:extLst>
        </xdr:cNvPr>
        <xdr:cNvSpPr txBox="1">
          <a:spLocks noChangeArrowheads="1"/>
        </xdr:cNvSpPr>
      </xdr:nvSpPr>
      <xdr:spPr bwMode="auto">
        <a:xfrm>
          <a:off x="4229100" y="44291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85725</xdr:rowOff>
    </xdr:from>
    <xdr:to>
      <xdr:col>5</xdr:col>
      <xdr:colOff>85725</xdr:colOff>
      <xdr:row>23</xdr:row>
      <xdr:rowOff>95250</xdr:rowOff>
    </xdr:to>
    <xdr:sp macro="" textlink="">
      <xdr:nvSpPr>
        <xdr:cNvPr id="28" name="Text Box 1">
          <a:extLst>
            <a:ext uri="{FF2B5EF4-FFF2-40B4-BE49-F238E27FC236}">
              <a16:creationId xmlns="" xmlns:a16="http://schemas.microsoft.com/office/drawing/2014/main" id="{00000000-0008-0000-2D00-00001C000000}"/>
            </a:ext>
          </a:extLst>
        </xdr:cNvPr>
        <xdr:cNvSpPr txBox="1">
          <a:spLocks noChangeArrowheads="1"/>
        </xdr:cNvSpPr>
      </xdr:nvSpPr>
      <xdr:spPr bwMode="auto">
        <a:xfrm>
          <a:off x="4229100" y="4638675"/>
          <a:ext cx="857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85725</xdr:rowOff>
    </xdr:from>
    <xdr:to>
      <xdr:col>5</xdr:col>
      <xdr:colOff>85725</xdr:colOff>
      <xdr:row>23</xdr:row>
      <xdr:rowOff>95250</xdr:rowOff>
    </xdr:to>
    <xdr:sp macro="" textlink="">
      <xdr:nvSpPr>
        <xdr:cNvPr id="29" name="Text Box 2">
          <a:extLst>
            <a:ext uri="{FF2B5EF4-FFF2-40B4-BE49-F238E27FC236}">
              <a16:creationId xmlns="" xmlns:a16="http://schemas.microsoft.com/office/drawing/2014/main" id="{00000000-0008-0000-2D00-00001D000000}"/>
            </a:ext>
          </a:extLst>
        </xdr:cNvPr>
        <xdr:cNvSpPr txBox="1">
          <a:spLocks noChangeArrowheads="1"/>
        </xdr:cNvSpPr>
      </xdr:nvSpPr>
      <xdr:spPr bwMode="auto">
        <a:xfrm>
          <a:off x="4229100" y="4638675"/>
          <a:ext cx="857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85725</xdr:rowOff>
    </xdr:from>
    <xdr:to>
      <xdr:col>5</xdr:col>
      <xdr:colOff>85725</xdr:colOff>
      <xdr:row>23</xdr:row>
      <xdr:rowOff>104775</xdr:rowOff>
    </xdr:to>
    <xdr:sp macro="" textlink="">
      <xdr:nvSpPr>
        <xdr:cNvPr id="30" name="Text Box 1">
          <a:extLst>
            <a:ext uri="{FF2B5EF4-FFF2-40B4-BE49-F238E27FC236}">
              <a16:creationId xmlns="" xmlns:a16="http://schemas.microsoft.com/office/drawing/2014/main" id="{00000000-0008-0000-2D00-00001E000000}"/>
            </a:ext>
          </a:extLst>
        </xdr:cNvPr>
        <xdr:cNvSpPr txBox="1">
          <a:spLocks noChangeArrowheads="1"/>
        </xdr:cNvSpPr>
      </xdr:nvSpPr>
      <xdr:spPr bwMode="auto">
        <a:xfrm>
          <a:off x="4229100" y="46386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85725</xdr:rowOff>
    </xdr:from>
    <xdr:to>
      <xdr:col>5</xdr:col>
      <xdr:colOff>85725</xdr:colOff>
      <xdr:row>23</xdr:row>
      <xdr:rowOff>104775</xdr:rowOff>
    </xdr:to>
    <xdr:sp macro="" textlink="">
      <xdr:nvSpPr>
        <xdr:cNvPr id="31" name="Text Box 2">
          <a:extLst>
            <a:ext uri="{FF2B5EF4-FFF2-40B4-BE49-F238E27FC236}">
              <a16:creationId xmlns="" xmlns:a16="http://schemas.microsoft.com/office/drawing/2014/main" id="{00000000-0008-0000-2D00-00001F000000}"/>
            </a:ext>
          </a:extLst>
        </xdr:cNvPr>
        <xdr:cNvSpPr txBox="1">
          <a:spLocks noChangeArrowheads="1"/>
        </xdr:cNvSpPr>
      </xdr:nvSpPr>
      <xdr:spPr bwMode="auto">
        <a:xfrm>
          <a:off x="4229100" y="46386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23</xdr:row>
      <xdr:rowOff>85725</xdr:rowOff>
    </xdr:from>
    <xdr:to>
      <xdr:col>5</xdr:col>
      <xdr:colOff>85725</xdr:colOff>
      <xdr:row>24</xdr:row>
      <xdr:rowOff>104775</xdr:rowOff>
    </xdr:to>
    <xdr:sp macro="" textlink="">
      <xdr:nvSpPr>
        <xdr:cNvPr id="32" name="Text Box 1">
          <a:extLst>
            <a:ext uri="{FF2B5EF4-FFF2-40B4-BE49-F238E27FC236}">
              <a16:creationId xmlns="" xmlns:a16="http://schemas.microsoft.com/office/drawing/2014/main" id="{00000000-0008-0000-2D00-000020000000}"/>
            </a:ext>
          </a:extLst>
        </xdr:cNvPr>
        <xdr:cNvSpPr txBox="1">
          <a:spLocks noChangeArrowheads="1"/>
        </xdr:cNvSpPr>
      </xdr:nvSpPr>
      <xdr:spPr bwMode="auto">
        <a:xfrm>
          <a:off x="4229100" y="48482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23</xdr:row>
      <xdr:rowOff>85725</xdr:rowOff>
    </xdr:from>
    <xdr:to>
      <xdr:col>5</xdr:col>
      <xdr:colOff>85725</xdr:colOff>
      <xdr:row>24</xdr:row>
      <xdr:rowOff>104775</xdr:rowOff>
    </xdr:to>
    <xdr:sp macro="" textlink="">
      <xdr:nvSpPr>
        <xdr:cNvPr id="33" name="Text Box 2">
          <a:extLst>
            <a:ext uri="{FF2B5EF4-FFF2-40B4-BE49-F238E27FC236}">
              <a16:creationId xmlns="" xmlns:a16="http://schemas.microsoft.com/office/drawing/2014/main" id="{00000000-0008-0000-2D00-000021000000}"/>
            </a:ext>
          </a:extLst>
        </xdr:cNvPr>
        <xdr:cNvSpPr txBox="1">
          <a:spLocks noChangeArrowheads="1"/>
        </xdr:cNvSpPr>
      </xdr:nvSpPr>
      <xdr:spPr bwMode="auto">
        <a:xfrm>
          <a:off x="4229100" y="48482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24</xdr:row>
      <xdr:rowOff>85725</xdr:rowOff>
    </xdr:from>
    <xdr:to>
      <xdr:col>5</xdr:col>
      <xdr:colOff>85725</xdr:colOff>
      <xdr:row>25</xdr:row>
      <xdr:rowOff>104775</xdr:rowOff>
    </xdr:to>
    <xdr:sp macro="" textlink="">
      <xdr:nvSpPr>
        <xdr:cNvPr id="34" name="Text Box 1">
          <a:extLst>
            <a:ext uri="{FF2B5EF4-FFF2-40B4-BE49-F238E27FC236}">
              <a16:creationId xmlns="" xmlns:a16="http://schemas.microsoft.com/office/drawing/2014/main" id="{00000000-0008-0000-2D00-000022000000}"/>
            </a:ext>
          </a:extLst>
        </xdr:cNvPr>
        <xdr:cNvSpPr txBox="1">
          <a:spLocks noChangeArrowheads="1"/>
        </xdr:cNvSpPr>
      </xdr:nvSpPr>
      <xdr:spPr bwMode="auto">
        <a:xfrm>
          <a:off x="4229100" y="50577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24</xdr:row>
      <xdr:rowOff>85725</xdr:rowOff>
    </xdr:from>
    <xdr:to>
      <xdr:col>5</xdr:col>
      <xdr:colOff>85725</xdr:colOff>
      <xdr:row>25</xdr:row>
      <xdr:rowOff>104775</xdr:rowOff>
    </xdr:to>
    <xdr:sp macro="" textlink="">
      <xdr:nvSpPr>
        <xdr:cNvPr id="35" name="Text Box 2">
          <a:extLst>
            <a:ext uri="{FF2B5EF4-FFF2-40B4-BE49-F238E27FC236}">
              <a16:creationId xmlns="" xmlns:a16="http://schemas.microsoft.com/office/drawing/2014/main" id="{00000000-0008-0000-2D00-000023000000}"/>
            </a:ext>
          </a:extLst>
        </xdr:cNvPr>
        <xdr:cNvSpPr txBox="1">
          <a:spLocks noChangeArrowheads="1"/>
        </xdr:cNvSpPr>
      </xdr:nvSpPr>
      <xdr:spPr bwMode="auto">
        <a:xfrm>
          <a:off x="4229100" y="50577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25</xdr:row>
      <xdr:rowOff>85725</xdr:rowOff>
    </xdr:from>
    <xdr:to>
      <xdr:col>5</xdr:col>
      <xdr:colOff>85725</xdr:colOff>
      <xdr:row>26</xdr:row>
      <xdr:rowOff>104775</xdr:rowOff>
    </xdr:to>
    <xdr:sp macro="" textlink="">
      <xdr:nvSpPr>
        <xdr:cNvPr id="36" name="Text Box 1">
          <a:extLst>
            <a:ext uri="{FF2B5EF4-FFF2-40B4-BE49-F238E27FC236}">
              <a16:creationId xmlns="" xmlns:a16="http://schemas.microsoft.com/office/drawing/2014/main" id="{00000000-0008-0000-2D00-000024000000}"/>
            </a:ext>
          </a:extLst>
        </xdr:cNvPr>
        <xdr:cNvSpPr txBox="1">
          <a:spLocks noChangeArrowheads="1"/>
        </xdr:cNvSpPr>
      </xdr:nvSpPr>
      <xdr:spPr bwMode="auto">
        <a:xfrm>
          <a:off x="4229100" y="52673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25</xdr:row>
      <xdr:rowOff>85725</xdr:rowOff>
    </xdr:from>
    <xdr:to>
      <xdr:col>5</xdr:col>
      <xdr:colOff>85725</xdr:colOff>
      <xdr:row>26</xdr:row>
      <xdr:rowOff>104775</xdr:rowOff>
    </xdr:to>
    <xdr:sp macro="" textlink="">
      <xdr:nvSpPr>
        <xdr:cNvPr id="37" name="Text Box 2">
          <a:extLst>
            <a:ext uri="{FF2B5EF4-FFF2-40B4-BE49-F238E27FC236}">
              <a16:creationId xmlns="" xmlns:a16="http://schemas.microsoft.com/office/drawing/2014/main" id="{00000000-0008-0000-2D00-000025000000}"/>
            </a:ext>
          </a:extLst>
        </xdr:cNvPr>
        <xdr:cNvSpPr txBox="1">
          <a:spLocks noChangeArrowheads="1"/>
        </xdr:cNvSpPr>
      </xdr:nvSpPr>
      <xdr:spPr bwMode="auto">
        <a:xfrm>
          <a:off x="4229100" y="52673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24</xdr:row>
      <xdr:rowOff>85725</xdr:rowOff>
    </xdr:from>
    <xdr:to>
      <xdr:col>5</xdr:col>
      <xdr:colOff>85725</xdr:colOff>
      <xdr:row>25</xdr:row>
      <xdr:rowOff>104775</xdr:rowOff>
    </xdr:to>
    <xdr:sp macro="" textlink="">
      <xdr:nvSpPr>
        <xdr:cNvPr id="38" name="Text Box 1">
          <a:extLst>
            <a:ext uri="{FF2B5EF4-FFF2-40B4-BE49-F238E27FC236}">
              <a16:creationId xmlns="" xmlns:a16="http://schemas.microsoft.com/office/drawing/2014/main" id="{00000000-0008-0000-2D00-000026000000}"/>
            </a:ext>
          </a:extLst>
        </xdr:cNvPr>
        <xdr:cNvSpPr txBox="1">
          <a:spLocks noChangeArrowheads="1"/>
        </xdr:cNvSpPr>
      </xdr:nvSpPr>
      <xdr:spPr bwMode="auto">
        <a:xfrm>
          <a:off x="4229100" y="50577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24</xdr:row>
      <xdr:rowOff>85725</xdr:rowOff>
    </xdr:from>
    <xdr:to>
      <xdr:col>5</xdr:col>
      <xdr:colOff>85725</xdr:colOff>
      <xdr:row>25</xdr:row>
      <xdr:rowOff>104775</xdr:rowOff>
    </xdr:to>
    <xdr:sp macro="" textlink="">
      <xdr:nvSpPr>
        <xdr:cNvPr id="39" name="Text Box 2">
          <a:extLst>
            <a:ext uri="{FF2B5EF4-FFF2-40B4-BE49-F238E27FC236}">
              <a16:creationId xmlns="" xmlns:a16="http://schemas.microsoft.com/office/drawing/2014/main" id="{00000000-0008-0000-2D00-000027000000}"/>
            </a:ext>
          </a:extLst>
        </xdr:cNvPr>
        <xdr:cNvSpPr txBox="1">
          <a:spLocks noChangeArrowheads="1"/>
        </xdr:cNvSpPr>
      </xdr:nvSpPr>
      <xdr:spPr bwMode="auto">
        <a:xfrm>
          <a:off x="4229100" y="50577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25</xdr:row>
      <xdr:rowOff>85725</xdr:rowOff>
    </xdr:from>
    <xdr:to>
      <xdr:col>5</xdr:col>
      <xdr:colOff>85725</xdr:colOff>
      <xdr:row>26</xdr:row>
      <xdr:rowOff>104775</xdr:rowOff>
    </xdr:to>
    <xdr:sp macro="" textlink="">
      <xdr:nvSpPr>
        <xdr:cNvPr id="40" name="Text Box 1">
          <a:extLst>
            <a:ext uri="{FF2B5EF4-FFF2-40B4-BE49-F238E27FC236}">
              <a16:creationId xmlns="" xmlns:a16="http://schemas.microsoft.com/office/drawing/2014/main" id="{00000000-0008-0000-2D00-000028000000}"/>
            </a:ext>
          </a:extLst>
        </xdr:cNvPr>
        <xdr:cNvSpPr txBox="1">
          <a:spLocks noChangeArrowheads="1"/>
        </xdr:cNvSpPr>
      </xdr:nvSpPr>
      <xdr:spPr bwMode="auto">
        <a:xfrm>
          <a:off x="4229100" y="52673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25</xdr:row>
      <xdr:rowOff>85725</xdr:rowOff>
    </xdr:from>
    <xdr:to>
      <xdr:col>5</xdr:col>
      <xdr:colOff>85725</xdr:colOff>
      <xdr:row>26</xdr:row>
      <xdr:rowOff>104775</xdr:rowOff>
    </xdr:to>
    <xdr:sp macro="" textlink="">
      <xdr:nvSpPr>
        <xdr:cNvPr id="41" name="Text Box 2">
          <a:extLst>
            <a:ext uri="{FF2B5EF4-FFF2-40B4-BE49-F238E27FC236}">
              <a16:creationId xmlns="" xmlns:a16="http://schemas.microsoft.com/office/drawing/2014/main" id="{00000000-0008-0000-2D00-000029000000}"/>
            </a:ext>
          </a:extLst>
        </xdr:cNvPr>
        <xdr:cNvSpPr txBox="1">
          <a:spLocks noChangeArrowheads="1"/>
        </xdr:cNvSpPr>
      </xdr:nvSpPr>
      <xdr:spPr bwMode="auto">
        <a:xfrm>
          <a:off x="4229100" y="52673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26</xdr:row>
      <xdr:rowOff>85725</xdr:rowOff>
    </xdr:from>
    <xdr:to>
      <xdr:col>5</xdr:col>
      <xdr:colOff>85725</xdr:colOff>
      <xdr:row>27</xdr:row>
      <xdr:rowOff>104775</xdr:rowOff>
    </xdr:to>
    <xdr:sp macro="" textlink="">
      <xdr:nvSpPr>
        <xdr:cNvPr id="42" name="Text Box 1">
          <a:extLst>
            <a:ext uri="{FF2B5EF4-FFF2-40B4-BE49-F238E27FC236}">
              <a16:creationId xmlns="" xmlns:a16="http://schemas.microsoft.com/office/drawing/2014/main" id="{00000000-0008-0000-2D00-00002A000000}"/>
            </a:ext>
          </a:extLst>
        </xdr:cNvPr>
        <xdr:cNvSpPr txBox="1">
          <a:spLocks noChangeArrowheads="1"/>
        </xdr:cNvSpPr>
      </xdr:nvSpPr>
      <xdr:spPr bwMode="auto">
        <a:xfrm>
          <a:off x="4229100" y="54768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26</xdr:row>
      <xdr:rowOff>85725</xdr:rowOff>
    </xdr:from>
    <xdr:to>
      <xdr:col>5</xdr:col>
      <xdr:colOff>85725</xdr:colOff>
      <xdr:row>27</xdr:row>
      <xdr:rowOff>104775</xdr:rowOff>
    </xdr:to>
    <xdr:sp macro="" textlink="">
      <xdr:nvSpPr>
        <xdr:cNvPr id="43" name="Text Box 2">
          <a:extLst>
            <a:ext uri="{FF2B5EF4-FFF2-40B4-BE49-F238E27FC236}">
              <a16:creationId xmlns="" xmlns:a16="http://schemas.microsoft.com/office/drawing/2014/main" id="{00000000-0008-0000-2D00-00002B000000}"/>
            </a:ext>
          </a:extLst>
        </xdr:cNvPr>
        <xdr:cNvSpPr txBox="1">
          <a:spLocks noChangeArrowheads="1"/>
        </xdr:cNvSpPr>
      </xdr:nvSpPr>
      <xdr:spPr bwMode="auto">
        <a:xfrm>
          <a:off x="4229100" y="54768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27</xdr:row>
      <xdr:rowOff>85725</xdr:rowOff>
    </xdr:from>
    <xdr:to>
      <xdr:col>5</xdr:col>
      <xdr:colOff>85725</xdr:colOff>
      <xdr:row>28</xdr:row>
      <xdr:rowOff>104775</xdr:rowOff>
    </xdr:to>
    <xdr:sp macro="" textlink="">
      <xdr:nvSpPr>
        <xdr:cNvPr id="44" name="Text Box 1">
          <a:extLst>
            <a:ext uri="{FF2B5EF4-FFF2-40B4-BE49-F238E27FC236}">
              <a16:creationId xmlns="" xmlns:a16="http://schemas.microsoft.com/office/drawing/2014/main" id="{00000000-0008-0000-2D00-00002C000000}"/>
            </a:ext>
          </a:extLst>
        </xdr:cNvPr>
        <xdr:cNvSpPr txBox="1">
          <a:spLocks noChangeArrowheads="1"/>
        </xdr:cNvSpPr>
      </xdr:nvSpPr>
      <xdr:spPr bwMode="auto">
        <a:xfrm>
          <a:off x="4229100" y="56864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27</xdr:row>
      <xdr:rowOff>85725</xdr:rowOff>
    </xdr:from>
    <xdr:to>
      <xdr:col>5</xdr:col>
      <xdr:colOff>85725</xdr:colOff>
      <xdr:row>28</xdr:row>
      <xdr:rowOff>104775</xdr:rowOff>
    </xdr:to>
    <xdr:sp macro="" textlink="">
      <xdr:nvSpPr>
        <xdr:cNvPr id="45" name="Text Box 2">
          <a:extLst>
            <a:ext uri="{FF2B5EF4-FFF2-40B4-BE49-F238E27FC236}">
              <a16:creationId xmlns="" xmlns:a16="http://schemas.microsoft.com/office/drawing/2014/main" id="{00000000-0008-0000-2D00-00002D000000}"/>
            </a:ext>
          </a:extLst>
        </xdr:cNvPr>
        <xdr:cNvSpPr txBox="1">
          <a:spLocks noChangeArrowheads="1"/>
        </xdr:cNvSpPr>
      </xdr:nvSpPr>
      <xdr:spPr bwMode="auto">
        <a:xfrm>
          <a:off x="4229100" y="56864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27</xdr:row>
      <xdr:rowOff>85725</xdr:rowOff>
    </xdr:from>
    <xdr:to>
      <xdr:col>5</xdr:col>
      <xdr:colOff>85725</xdr:colOff>
      <xdr:row>28</xdr:row>
      <xdr:rowOff>104775</xdr:rowOff>
    </xdr:to>
    <xdr:sp macro="" textlink="">
      <xdr:nvSpPr>
        <xdr:cNvPr id="46" name="Text Box 1">
          <a:extLst>
            <a:ext uri="{FF2B5EF4-FFF2-40B4-BE49-F238E27FC236}">
              <a16:creationId xmlns="" xmlns:a16="http://schemas.microsoft.com/office/drawing/2014/main" id="{00000000-0008-0000-2D00-00002E000000}"/>
            </a:ext>
          </a:extLst>
        </xdr:cNvPr>
        <xdr:cNvSpPr txBox="1">
          <a:spLocks noChangeArrowheads="1"/>
        </xdr:cNvSpPr>
      </xdr:nvSpPr>
      <xdr:spPr bwMode="auto">
        <a:xfrm>
          <a:off x="4229100" y="56864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27</xdr:row>
      <xdr:rowOff>85725</xdr:rowOff>
    </xdr:from>
    <xdr:to>
      <xdr:col>5</xdr:col>
      <xdr:colOff>85725</xdr:colOff>
      <xdr:row>28</xdr:row>
      <xdr:rowOff>104775</xdr:rowOff>
    </xdr:to>
    <xdr:sp macro="" textlink="">
      <xdr:nvSpPr>
        <xdr:cNvPr id="47" name="Text Box 2">
          <a:extLst>
            <a:ext uri="{FF2B5EF4-FFF2-40B4-BE49-F238E27FC236}">
              <a16:creationId xmlns="" xmlns:a16="http://schemas.microsoft.com/office/drawing/2014/main" id="{00000000-0008-0000-2D00-00002F000000}"/>
            </a:ext>
          </a:extLst>
        </xdr:cNvPr>
        <xdr:cNvSpPr txBox="1">
          <a:spLocks noChangeArrowheads="1"/>
        </xdr:cNvSpPr>
      </xdr:nvSpPr>
      <xdr:spPr bwMode="auto">
        <a:xfrm>
          <a:off x="4229100" y="56864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27</xdr:row>
      <xdr:rowOff>85725</xdr:rowOff>
    </xdr:from>
    <xdr:to>
      <xdr:col>5</xdr:col>
      <xdr:colOff>85725</xdr:colOff>
      <xdr:row>28</xdr:row>
      <xdr:rowOff>104775</xdr:rowOff>
    </xdr:to>
    <xdr:sp macro="" textlink="">
      <xdr:nvSpPr>
        <xdr:cNvPr id="48" name="Text Box 1">
          <a:extLst>
            <a:ext uri="{FF2B5EF4-FFF2-40B4-BE49-F238E27FC236}">
              <a16:creationId xmlns="" xmlns:a16="http://schemas.microsoft.com/office/drawing/2014/main" id="{00000000-0008-0000-2D00-000030000000}"/>
            </a:ext>
          </a:extLst>
        </xdr:cNvPr>
        <xdr:cNvSpPr txBox="1">
          <a:spLocks noChangeArrowheads="1"/>
        </xdr:cNvSpPr>
      </xdr:nvSpPr>
      <xdr:spPr bwMode="auto">
        <a:xfrm>
          <a:off x="4229100" y="56864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27</xdr:row>
      <xdr:rowOff>85725</xdr:rowOff>
    </xdr:from>
    <xdr:to>
      <xdr:col>5</xdr:col>
      <xdr:colOff>85725</xdr:colOff>
      <xdr:row>28</xdr:row>
      <xdr:rowOff>104775</xdr:rowOff>
    </xdr:to>
    <xdr:sp macro="" textlink="">
      <xdr:nvSpPr>
        <xdr:cNvPr id="49" name="Text Box 2">
          <a:extLst>
            <a:ext uri="{FF2B5EF4-FFF2-40B4-BE49-F238E27FC236}">
              <a16:creationId xmlns="" xmlns:a16="http://schemas.microsoft.com/office/drawing/2014/main" id="{00000000-0008-0000-2D00-000031000000}"/>
            </a:ext>
          </a:extLst>
        </xdr:cNvPr>
        <xdr:cNvSpPr txBox="1">
          <a:spLocks noChangeArrowheads="1"/>
        </xdr:cNvSpPr>
      </xdr:nvSpPr>
      <xdr:spPr bwMode="auto">
        <a:xfrm>
          <a:off x="4229100" y="56864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28</xdr:row>
      <xdr:rowOff>85725</xdr:rowOff>
    </xdr:from>
    <xdr:to>
      <xdr:col>5</xdr:col>
      <xdr:colOff>85725</xdr:colOff>
      <xdr:row>29</xdr:row>
      <xdr:rowOff>104775</xdr:rowOff>
    </xdr:to>
    <xdr:sp macro="" textlink="">
      <xdr:nvSpPr>
        <xdr:cNvPr id="50" name="Text Box 1">
          <a:extLst>
            <a:ext uri="{FF2B5EF4-FFF2-40B4-BE49-F238E27FC236}">
              <a16:creationId xmlns="" xmlns:a16="http://schemas.microsoft.com/office/drawing/2014/main" id="{00000000-0008-0000-2D00-000032000000}"/>
            </a:ext>
          </a:extLst>
        </xdr:cNvPr>
        <xdr:cNvSpPr txBox="1">
          <a:spLocks noChangeArrowheads="1"/>
        </xdr:cNvSpPr>
      </xdr:nvSpPr>
      <xdr:spPr bwMode="auto">
        <a:xfrm>
          <a:off x="4229100" y="58959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28</xdr:row>
      <xdr:rowOff>85725</xdr:rowOff>
    </xdr:from>
    <xdr:to>
      <xdr:col>5</xdr:col>
      <xdr:colOff>85725</xdr:colOff>
      <xdr:row>29</xdr:row>
      <xdr:rowOff>104775</xdr:rowOff>
    </xdr:to>
    <xdr:sp macro="" textlink="">
      <xdr:nvSpPr>
        <xdr:cNvPr id="51" name="Text Box 2">
          <a:extLst>
            <a:ext uri="{FF2B5EF4-FFF2-40B4-BE49-F238E27FC236}">
              <a16:creationId xmlns="" xmlns:a16="http://schemas.microsoft.com/office/drawing/2014/main" id="{00000000-0008-0000-2D00-000033000000}"/>
            </a:ext>
          </a:extLst>
        </xdr:cNvPr>
        <xdr:cNvSpPr txBox="1">
          <a:spLocks noChangeArrowheads="1"/>
        </xdr:cNvSpPr>
      </xdr:nvSpPr>
      <xdr:spPr bwMode="auto">
        <a:xfrm>
          <a:off x="4229100" y="58959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50</xdr:row>
      <xdr:rowOff>66675</xdr:rowOff>
    </xdr:from>
    <xdr:to>
      <xdr:col>9</xdr:col>
      <xdr:colOff>95250</xdr:colOff>
      <xdr:row>51</xdr:row>
      <xdr:rowOff>66675</xdr:rowOff>
    </xdr:to>
    <xdr:sp macro="" textlink="">
      <xdr:nvSpPr>
        <xdr:cNvPr id="52" name="Shape 4">
          <a:extLst>
            <a:ext uri="{FF2B5EF4-FFF2-40B4-BE49-F238E27FC236}">
              <a16:creationId xmlns="" xmlns:a16="http://schemas.microsoft.com/office/drawing/2014/main" id="{00000000-0008-0000-2D00-000034000000}"/>
            </a:ext>
          </a:extLst>
        </xdr:cNvPr>
        <xdr:cNvSpPr/>
      </xdr:nvSpPr>
      <xdr:spPr>
        <a:xfrm>
          <a:off x="7000875" y="10487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9</xdr:col>
      <xdr:colOff>0</xdr:colOff>
      <xdr:row>50</xdr:row>
      <xdr:rowOff>66675</xdr:rowOff>
    </xdr:from>
    <xdr:to>
      <xdr:col>9</xdr:col>
      <xdr:colOff>95250</xdr:colOff>
      <xdr:row>51</xdr:row>
      <xdr:rowOff>66675</xdr:rowOff>
    </xdr:to>
    <xdr:sp macro="" textlink="">
      <xdr:nvSpPr>
        <xdr:cNvPr id="53" name="Shape 4">
          <a:extLst>
            <a:ext uri="{FF2B5EF4-FFF2-40B4-BE49-F238E27FC236}">
              <a16:creationId xmlns="" xmlns:a16="http://schemas.microsoft.com/office/drawing/2014/main" id="{00000000-0008-0000-2D00-000035000000}"/>
            </a:ext>
          </a:extLst>
        </xdr:cNvPr>
        <xdr:cNvSpPr/>
      </xdr:nvSpPr>
      <xdr:spPr>
        <a:xfrm>
          <a:off x="7000875" y="10487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9</xdr:col>
      <xdr:colOff>0</xdr:colOff>
      <xdr:row>52</xdr:row>
      <xdr:rowOff>66675</xdr:rowOff>
    </xdr:from>
    <xdr:to>
      <xdr:col>9</xdr:col>
      <xdr:colOff>95250</xdr:colOff>
      <xdr:row>53</xdr:row>
      <xdr:rowOff>66675</xdr:rowOff>
    </xdr:to>
    <xdr:sp macro="" textlink="">
      <xdr:nvSpPr>
        <xdr:cNvPr id="54" name="Shape 4">
          <a:extLst>
            <a:ext uri="{FF2B5EF4-FFF2-40B4-BE49-F238E27FC236}">
              <a16:creationId xmlns="" xmlns:a16="http://schemas.microsoft.com/office/drawing/2014/main" id="{00000000-0008-0000-2D00-000036000000}"/>
            </a:ext>
          </a:extLst>
        </xdr:cNvPr>
        <xdr:cNvSpPr/>
      </xdr:nvSpPr>
      <xdr:spPr>
        <a:xfrm>
          <a:off x="7000875" y="109061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9</xdr:col>
      <xdr:colOff>0</xdr:colOff>
      <xdr:row>52</xdr:row>
      <xdr:rowOff>66675</xdr:rowOff>
    </xdr:from>
    <xdr:to>
      <xdr:col>9</xdr:col>
      <xdr:colOff>95250</xdr:colOff>
      <xdr:row>53</xdr:row>
      <xdr:rowOff>66675</xdr:rowOff>
    </xdr:to>
    <xdr:sp macro="" textlink="">
      <xdr:nvSpPr>
        <xdr:cNvPr id="55" name="Shape 4">
          <a:extLst>
            <a:ext uri="{FF2B5EF4-FFF2-40B4-BE49-F238E27FC236}">
              <a16:creationId xmlns="" xmlns:a16="http://schemas.microsoft.com/office/drawing/2014/main" id="{00000000-0008-0000-2D00-000037000000}"/>
            </a:ext>
          </a:extLst>
        </xdr:cNvPr>
        <xdr:cNvSpPr/>
      </xdr:nvSpPr>
      <xdr:spPr>
        <a:xfrm>
          <a:off x="7000875" y="109061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9</xdr:col>
      <xdr:colOff>0</xdr:colOff>
      <xdr:row>51</xdr:row>
      <xdr:rowOff>66675</xdr:rowOff>
    </xdr:from>
    <xdr:to>
      <xdr:col>9</xdr:col>
      <xdr:colOff>95250</xdr:colOff>
      <xdr:row>52</xdr:row>
      <xdr:rowOff>66675</xdr:rowOff>
    </xdr:to>
    <xdr:sp macro="" textlink="">
      <xdr:nvSpPr>
        <xdr:cNvPr id="56" name="Shape 4">
          <a:extLst>
            <a:ext uri="{FF2B5EF4-FFF2-40B4-BE49-F238E27FC236}">
              <a16:creationId xmlns="" xmlns:a16="http://schemas.microsoft.com/office/drawing/2014/main" id="{00000000-0008-0000-2D00-000038000000}"/>
            </a:ext>
          </a:extLst>
        </xdr:cNvPr>
        <xdr:cNvSpPr/>
      </xdr:nvSpPr>
      <xdr:spPr>
        <a:xfrm>
          <a:off x="7000875" y="1069657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9</xdr:col>
      <xdr:colOff>0</xdr:colOff>
      <xdr:row>51</xdr:row>
      <xdr:rowOff>66675</xdr:rowOff>
    </xdr:from>
    <xdr:to>
      <xdr:col>9</xdr:col>
      <xdr:colOff>95250</xdr:colOff>
      <xdr:row>52</xdr:row>
      <xdr:rowOff>66675</xdr:rowOff>
    </xdr:to>
    <xdr:sp macro="" textlink="">
      <xdr:nvSpPr>
        <xdr:cNvPr id="57" name="Shape 4">
          <a:extLst>
            <a:ext uri="{FF2B5EF4-FFF2-40B4-BE49-F238E27FC236}">
              <a16:creationId xmlns="" xmlns:a16="http://schemas.microsoft.com/office/drawing/2014/main" id="{00000000-0008-0000-2D00-000039000000}"/>
            </a:ext>
          </a:extLst>
        </xdr:cNvPr>
        <xdr:cNvSpPr/>
      </xdr:nvSpPr>
      <xdr:spPr>
        <a:xfrm>
          <a:off x="7000875" y="1069657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9</xdr:col>
      <xdr:colOff>0</xdr:colOff>
      <xdr:row>52</xdr:row>
      <xdr:rowOff>66675</xdr:rowOff>
    </xdr:from>
    <xdr:to>
      <xdr:col>9</xdr:col>
      <xdr:colOff>95250</xdr:colOff>
      <xdr:row>53</xdr:row>
      <xdr:rowOff>66675</xdr:rowOff>
    </xdr:to>
    <xdr:sp macro="" textlink="">
      <xdr:nvSpPr>
        <xdr:cNvPr id="58" name="Shape 4">
          <a:extLst>
            <a:ext uri="{FF2B5EF4-FFF2-40B4-BE49-F238E27FC236}">
              <a16:creationId xmlns="" xmlns:a16="http://schemas.microsoft.com/office/drawing/2014/main" id="{00000000-0008-0000-2D00-00003A000000}"/>
            </a:ext>
          </a:extLst>
        </xdr:cNvPr>
        <xdr:cNvSpPr/>
      </xdr:nvSpPr>
      <xdr:spPr>
        <a:xfrm>
          <a:off x="7000875" y="109061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9</xdr:col>
      <xdr:colOff>0</xdr:colOff>
      <xdr:row>52</xdr:row>
      <xdr:rowOff>66675</xdr:rowOff>
    </xdr:from>
    <xdr:to>
      <xdr:col>9</xdr:col>
      <xdr:colOff>95250</xdr:colOff>
      <xdr:row>53</xdr:row>
      <xdr:rowOff>66675</xdr:rowOff>
    </xdr:to>
    <xdr:sp macro="" textlink="">
      <xdr:nvSpPr>
        <xdr:cNvPr id="59" name="Shape 4">
          <a:extLst>
            <a:ext uri="{FF2B5EF4-FFF2-40B4-BE49-F238E27FC236}">
              <a16:creationId xmlns="" xmlns:a16="http://schemas.microsoft.com/office/drawing/2014/main" id="{00000000-0008-0000-2D00-00003B000000}"/>
            </a:ext>
          </a:extLst>
        </xdr:cNvPr>
        <xdr:cNvSpPr/>
      </xdr:nvSpPr>
      <xdr:spPr>
        <a:xfrm>
          <a:off x="7000875" y="109061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20</xdr:row>
      <xdr:rowOff>76200</xdr:rowOff>
    </xdr:from>
    <xdr:to>
      <xdr:col>5</xdr:col>
      <xdr:colOff>95250</xdr:colOff>
      <xdr:row>21</xdr:row>
      <xdr:rowOff>104775</xdr:rowOff>
    </xdr:to>
    <xdr:sp macro="" textlink="">
      <xdr:nvSpPr>
        <xdr:cNvPr id="60" name="Shape 5">
          <a:extLst>
            <a:ext uri="{FF2B5EF4-FFF2-40B4-BE49-F238E27FC236}">
              <a16:creationId xmlns="" xmlns:a16="http://schemas.microsoft.com/office/drawing/2014/main" id="{00000000-0008-0000-2D00-00003C000000}"/>
            </a:ext>
          </a:extLst>
        </xdr:cNvPr>
        <xdr:cNvSpPr/>
      </xdr:nvSpPr>
      <xdr:spPr>
        <a:xfrm>
          <a:off x="4229100" y="42100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20</xdr:row>
      <xdr:rowOff>76200</xdr:rowOff>
    </xdr:from>
    <xdr:to>
      <xdr:col>5</xdr:col>
      <xdr:colOff>95250</xdr:colOff>
      <xdr:row>21</xdr:row>
      <xdr:rowOff>104775</xdr:rowOff>
    </xdr:to>
    <xdr:sp macro="" textlink="">
      <xdr:nvSpPr>
        <xdr:cNvPr id="61" name="Shape 5">
          <a:extLst>
            <a:ext uri="{FF2B5EF4-FFF2-40B4-BE49-F238E27FC236}">
              <a16:creationId xmlns="" xmlns:a16="http://schemas.microsoft.com/office/drawing/2014/main" id="{00000000-0008-0000-2D00-00003D000000}"/>
            </a:ext>
          </a:extLst>
        </xdr:cNvPr>
        <xdr:cNvSpPr/>
      </xdr:nvSpPr>
      <xdr:spPr>
        <a:xfrm>
          <a:off x="4229100" y="42100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21</xdr:row>
      <xdr:rowOff>76200</xdr:rowOff>
    </xdr:from>
    <xdr:to>
      <xdr:col>5</xdr:col>
      <xdr:colOff>95250</xdr:colOff>
      <xdr:row>22</xdr:row>
      <xdr:rowOff>104775</xdr:rowOff>
    </xdr:to>
    <xdr:sp macro="" textlink="">
      <xdr:nvSpPr>
        <xdr:cNvPr id="62" name="Shape 5">
          <a:extLst>
            <a:ext uri="{FF2B5EF4-FFF2-40B4-BE49-F238E27FC236}">
              <a16:creationId xmlns="" xmlns:a16="http://schemas.microsoft.com/office/drawing/2014/main" id="{00000000-0008-0000-2D00-00003E000000}"/>
            </a:ext>
          </a:extLst>
        </xdr:cNvPr>
        <xdr:cNvSpPr/>
      </xdr:nvSpPr>
      <xdr:spPr>
        <a:xfrm>
          <a:off x="4229100" y="44196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21</xdr:row>
      <xdr:rowOff>76200</xdr:rowOff>
    </xdr:from>
    <xdr:to>
      <xdr:col>5</xdr:col>
      <xdr:colOff>95250</xdr:colOff>
      <xdr:row>22</xdr:row>
      <xdr:rowOff>104775</xdr:rowOff>
    </xdr:to>
    <xdr:sp macro="" textlink="">
      <xdr:nvSpPr>
        <xdr:cNvPr id="63" name="Shape 5">
          <a:extLst>
            <a:ext uri="{FF2B5EF4-FFF2-40B4-BE49-F238E27FC236}">
              <a16:creationId xmlns="" xmlns:a16="http://schemas.microsoft.com/office/drawing/2014/main" id="{00000000-0008-0000-2D00-00003F000000}"/>
            </a:ext>
          </a:extLst>
        </xdr:cNvPr>
        <xdr:cNvSpPr/>
      </xdr:nvSpPr>
      <xdr:spPr>
        <a:xfrm>
          <a:off x="4229100" y="44196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21</xdr:row>
      <xdr:rowOff>76200</xdr:rowOff>
    </xdr:from>
    <xdr:to>
      <xdr:col>5</xdr:col>
      <xdr:colOff>95250</xdr:colOff>
      <xdr:row>22</xdr:row>
      <xdr:rowOff>104775</xdr:rowOff>
    </xdr:to>
    <xdr:sp macro="" textlink="">
      <xdr:nvSpPr>
        <xdr:cNvPr id="64" name="Shape 5">
          <a:extLst>
            <a:ext uri="{FF2B5EF4-FFF2-40B4-BE49-F238E27FC236}">
              <a16:creationId xmlns="" xmlns:a16="http://schemas.microsoft.com/office/drawing/2014/main" id="{00000000-0008-0000-2D00-000040000000}"/>
            </a:ext>
          </a:extLst>
        </xdr:cNvPr>
        <xdr:cNvSpPr/>
      </xdr:nvSpPr>
      <xdr:spPr>
        <a:xfrm>
          <a:off x="4229100" y="44196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21</xdr:row>
      <xdr:rowOff>76200</xdr:rowOff>
    </xdr:from>
    <xdr:to>
      <xdr:col>5</xdr:col>
      <xdr:colOff>95250</xdr:colOff>
      <xdr:row>22</xdr:row>
      <xdr:rowOff>104775</xdr:rowOff>
    </xdr:to>
    <xdr:sp macro="" textlink="">
      <xdr:nvSpPr>
        <xdr:cNvPr id="65" name="Shape 5">
          <a:extLst>
            <a:ext uri="{FF2B5EF4-FFF2-40B4-BE49-F238E27FC236}">
              <a16:creationId xmlns="" xmlns:a16="http://schemas.microsoft.com/office/drawing/2014/main" id="{00000000-0008-0000-2D00-000041000000}"/>
            </a:ext>
          </a:extLst>
        </xdr:cNvPr>
        <xdr:cNvSpPr/>
      </xdr:nvSpPr>
      <xdr:spPr>
        <a:xfrm>
          <a:off x="4229100" y="44196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22</xdr:row>
      <xdr:rowOff>76200</xdr:rowOff>
    </xdr:from>
    <xdr:to>
      <xdr:col>5</xdr:col>
      <xdr:colOff>95250</xdr:colOff>
      <xdr:row>23</xdr:row>
      <xdr:rowOff>95250</xdr:rowOff>
    </xdr:to>
    <xdr:sp macro="" textlink="">
      <xdr:nvSpPr>
        <xdr:cNvPr id="66" name="Shape 6">
          <a:extLst>
            <a:ext uri="{FF2B5EF4-FFF2-40B4-BE49-F238E27FC236}">
              <a16:creationId xmlns="" xmlns:a16="http://schemas.microsoft.com/office/drawing/2014/main" id="{00000000-0008-0000-2D00-000042000000}"/>
            </a:ext>
          </a:extLst>
        </xdr:cNvPr>
        <xdr:cNvSpPr/>
      </xdr:nvSpPr>
      <xdr:spPr>
        <a:xfrm>
          <a:off x="4229100" y="4629150"/>
          <a:ext cx="95250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22</xdr:row>
      <xdr:rowOff>76200</xdr:rowOff>
    </xdr:from>
    <xdr:to>
      <xdr:col>5</xdr:col>
      <xdr:colOff>95250</xdr:colOff>
      <xdr:row>23</xdr:row>
      <xdr:rowOff>95250</xdr:rowOff>
    </xdr:to>
    <xdr:sp macro="" textlink="">
      <xdr:nvSpPr>
        <xdr:cNvPr id="67" name="Shape 6">
          <a:extLst>
            <a:ext uri="{FF2B5EF4-FFF2-40B4-BE49-F238E27FC236}">
              <a16:creationId xmlns="" xmlns:a16="http://schemas.microsoft.com/office/drawing/2014/main" id="{00000000-0008-0000-2D00-000043000000}"/>
            </a:ext>
          </a:extLst>
        </xdr:cNvPr>
        <xdr:cNvSpPr/>
      </xdr:nvSpPr>
      <xdr:spPr>
        <a:xfrm>
          <a:off x="4229100" y="4629150"/>
          <a:ext cx="95250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21</xdr:row>
      <xdr:rowOff>76200</xdr:rowOff>
    </xdr:from>
    <xdr:to>
      <xdr:col>5</xdr:col>
      <xdr:colOff>95250</xdr:colOff>
      <xdr:row>22</xdr:row>
      <xdr:rowOff>104775</xdr:rowOff>
    </xdr:to>
    <xdr:sp macro="" textlink="">
      <xdr:nvSpPr>
        <xdr:cNvPr id="68" name="Shape 5">
          <a:extLst>
            <a:ext uri="{FF2B5EF4-FFF2-40B4-BE49-F238E27FC236}">
              <a16:creationId xmlns="" xmlns:a16="http://schemas.microsoft.com/office/drawing/2014/main" id="{00000000-0008-0000-2D00-000044000000}"/>
            </a:ext>
          </a:extLst>
        </xdr:cNvPr>
        <xdr:cNvSpPr/>
      </xdr:nvSpPr>
      <xdr:spPr>
        <a:xfrm>
          <a:off x="4229100" y="44196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21</xdr:row>
      <xdr:rowOff>76200</xdr:rowOff>
    </xdr:from>
    <xdr:to>
      <xdr:col>5</xdr:col>
      <xdr:colOff>95250</xdr:colOff>
      <xdr:row>22</xdr:row>
      <xdr:rowOff>104775</xdr:rowOff>
    </xdr:to>
    <xdr:sp macro="" textlink="">
      <xdr:nvSpPr>
        <xdr:cNvPr id="69" name="Shape 5">
          <a:extLst>
            <a:ext uri="{FF2B5EF4-FFF2-40B4-BE49-F238E27FC236}">
              <a16:creationId xmlns="" xmlns:a16="http://schemas.microsoft.com/office/drawing/2014/main" id="{00000000-0008-0000-2D00-000045000000}"/>
            </a:ext>
          </a:extLst>
        </xdr:cNvPr>
        <xdr:cNvSpPr/>
      </xdr:nvSpPr>
      <xdr:spPr>
        <a:xfrm>
          <a:off x="4229100" y="44196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22</xdr:row>
      <xdr:rowOff>76200</xdr:rowOff>
    </xdr:from>
    <xdr:to>
      <xdr:col>5</xdr:col>
      <xdr:colOff>95250</xdr:colOff>
      <xdr:row>23</xdr:row>
      <xdr:rowOff>95250</xdr:rowOff>
    </xdr:to>
    <xdr:sp macro="" textlink="">
      <xdr:nvSpPr>
        <xdr:cNvPr id="70" name="Shape 6">
          <a:extLst>
            <a:ext uri="{FF2B5EF4-FFF2-40B4-BE49-F238E27FC236}">
              <a16:creationId xmlns="" xmlns:a16="http://schemas.microsoft.com/office/drawing/2014/main" id="{00000000-0008-0000-2D00-000046000000}"/>
            </a:ext>
          </a:extLst>
        </xdr:cNvPr>
        <xdr:cNvSpPr/>
      </xdr:nvSpPr>
      <xdr:spPr>
        <a:xfrm>
          <a:off x="4229100" y="4629150"/>
          <a:ext cx="95250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22</xdr:row>
      <xdr:rowOff>76200</xdr:rowOff>
    </xdr:from>
    <xdr:to>
      <xdr:col>5</xdr:col>
      <xdr:colOff>95250</xdr:colOff>
      <xdr:row>23</xdr:row>
      <xdr:rowOff>95250</xdr:rowOff>
    </xdr:to>
    <xdr:sp macro="" textlink="">
      <xdr:nvSpPr>
        <xdr:cNvPr id="71" name="Shape 6">
          <a:extLst>
            <a:ext uri="{FF2B5EF4-FFF2-40B4-BE49-F238E27FC236}">
              <a16:creationId xmlns="" xmlns:a16="http://schemas.microsoft.com/office/drawing/2014/main" id="{00000000-0008-0000-2D00-000047000000}"/>
            </a:ext>
          </a:extLst>
        </xdr:cNvPr>
        <xdr:cNvSpPr/>
      </xdr:nvSpPr>
      <xdr:spPr>
        <a:xfrm>
          <a:off x="4229100" y="4629150"/>
          <a:ext cx="95250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22</xdr:row>
      <xdr:rowOff>76200</xdr:rowOff>
    </xdr:from>
    <xdr:to>
      <xdr:col>5</xdr:col>
      <xdr:colOff>95250</xdr:colOff>
      <xdr:row>23</xdr:row>
      <xdr:rowOff>104775</xdr:rowOff>
    </xdr:to>
    <xdr:sp macro="" textlink="">
      <xdr:nvSpPr>
        <xdr:cNvPr id="72" name="Shape 5">
          <a:extLst>
            <a:ext uri="{FF2B5EF4-FFF2-40B4-BE49-F238E27FC236}">
              <a16:creationId xmlns="" xmlns:a16="http://schemas.microsoft.com/office/drawing/2014/main" id="{00000000-0008-0000-2D00-000048000000}"/>
            </a:ext>
          </a:extLst>
        </xdr:cNvPr>
        <xdr:cNvSpPr/>
      </xdr:nvSpPr>
      <xdr:spPr>
        <a:xfrm>
          <a:off x="4229100" y="46291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22</xdr:row>
      <xdr:rowOff>76200</xdr:rowOff>
    </xdr:from>
    <xdr:to>
      <xdr:col>5</xdr:col>
      <xdr:colOff>95250</xdr:colOff>
      <xdr:row>23</xdr:row>
      <xdr:rowOff>104775</xdr:rowOff>
    </xdr:to>
    <xdr:sp macro="" textlink="">
      <xdr:nvSpPr>
        <xdr:cNvPr id="73" name="Shape 5">
          <a:extLst>
            <a:ext uri="{FF2B5EF4-FFF2-40B4-BE49-F238E27FC236}">
              <a16:creationId xmlns="" xmlns:a16="http://schemas.microsoft.com/office/drawing/2014/main" id="{00000000-0008-0000-2D00-000049000000}"/>
            </a:ext>
          </a:extLst>
        </xdr:cNvPr>
        <xdr:cNvSpPr/>
      </xdr:nvSpPr>
      <xdr:spPr>
        <a:xfrm>
          <a:off x="4229100" y="46291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23</xdr:row>
      <xdr:rowOff>76200</xdr:rowOff>
    </xdr:from>
    <xdr:to>
      <xdr:col>5</xdr:col>
      <xdr:colOff>95250</xdr:colOff>
      <xdr:row>24</xdr:row>
      <xdr:rowOff>104775</xdr:rowOff>
    </xdr:to>
    <xdr:sp macro="" textlink="">
      <xdr:nvSpPr>
        <xdr:cNvPr id="74" name="Shape 5">
          <a:extLst>
            <a:ext uri="{FF2B5EF4-FFF2-40B4-BE49-F238E27FC236}">
              <a16:creationId xmlns="" xmlns:a16="http://schemas.microsoft.com/office/drawing/2014/main" id="{00000000-0008-0000-2D00-00004A000000}"/>
            </a:ext>
          </a:extLst>
        </xdr:cNvPr>
        <xdr:cNvSpPr/>
      </xdr:nvSpPr>
      <xdr:spPr>
        <a:xfrm>
          <a:off x="4229100" y="48387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23</xdr:row>
      <xdr:rowOff>76200</xdr:rowOff>
    </xdr:from>
    <xdr:to>
      <xdr:col>5</xdr:col>
      <xdr:colOff>95250</xdr:colOff>
      <xdr:row>24</xdr:row>
      <xdr:rowOff>104775</xdr:rowOff>
    </xdr:to>
    <xdr:sp macro="" textlink="">
      <xdr:nvSpPr>
        <xdr:cNvPr id="75" name="Shape 5">
          <a:extLst>
            <a:ext uri="{FF2B5EF4-FFF2-40B4-BE49-F238E27FC236}">
              <a16:creationId xmlns="" xmlns:a16="http://schemas.microsoft.com/office/drawing/2014/main" id="{00000000-0008-0000-2D00-00004B000000}"/>
            </a:ext>
          </a:extLst>
        </xdr:cNvPr>
        <xdr:cNvSpPr/>
      </xdr:nvSpPr>
      <xdr:spPr>
        <a:xfrm>
          <a:off x="4229100" y="48387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24</xdr:row>
      <xdr:rowOff>76200</xdr:rowOff>
    </xdr:from>
    <xdr:to>
      <xdr:col>5</xdr:col>
      <xdr:colOff>95250</xdr:colOff>
      <xdr:row>25</xdr:row>
      <xdr:rowOff>104775</xdr:rowOff>
    </xdr:to>
    <xdr:sp macro="" textlink="">
      <xdr:nvSpPr>
        <xdr:cNvPr id="76" name="Shape 5">
          <a:extLst>
            <a:ext uri="{FF2B5EF4-FFF2-40B4-BE49-F238E27FC236}">
              <a16:creationId xmlns="" xmlns:a16="http://schemas.microsoft.com/office/drawing/2014/main" id="{00000000-0008-0000-2D00-00004C000000}"/>
            </a:ext>
          </a:extLst>
        </xdr:cNvPr>
        <xdr:cNvSpPr/>
      </xdr:nvSpPr>
      <xdr:spPr>
        <a:xfrm>
          <a:off x="4229100" y="50482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24</xdr:row>
      <xdr:rowOff>76200</xdr:rowOff>
    </xdr:from>
    <xdr:to>
      <xdr:col>5</xdr:col>
      <xdr:colOff>95250</xdr:colOff>
      <xdr:row>25</xdr:row>
      <xdr:rowOff>104775</xdr:rowOff>
    </xdr:to>
    <xdr:sp macro="" textlink="">
      <xdr:nvSpPr>
        <xdr:cNvPr id="77" name="Shape 5">
          <a:extLst>
            <a:ext uri="{FF2B5EF4-FFF2-40B4-BE49-F238E27FC236}">
              <a16:creationId xmlns="" xmlns:a16="http://schemas.microsoft.com/office/drawing/2014/main" id="{00000000-0008-0000-2D00-00004D000000}"/>
            </a:ext>
          </a:extLst>
        </xdr:cNvPr>
        <xdr:cNvSpPr/>
      </xdr:nvSpPr>
      <xdr:spPr>
        <a:xfrm>
          <a:off x="4229100" y="50482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25</xdr:row>
      <xdr:rowOff>76200</xdr:rowOff>
    </xdr:from>
    <xdr:to>
      <xdr:col>5</xdr:col>
      <xdr:colOff>95250</xdr:colOff>
      <xdr:row>26</xdr:row>
      <xdr:rowOff>104775</xdr:rowOff>
    </xdr:to>
    <xdr:sp macro="" textlink="">
      <xdr:nvSpPr>
        <xdr:cNvPr id="78" name="Shape 5">
          <a:extLst>
            <a:ext uri="{FF2B5EF4-FFF2-40B4-BE49-F238E27FC236}">
              <a16:creationId xmlns="" xmlns:a16="http://schemas.microsoft.com/office/drawing/2014/main" id="{00000000-0008-0000-2D00-00004E000000}"/>
            </a:ext>
          </a:extLst>
        </xdr:cNvPr>
        <xdr:cNvSpPr/>
      </xdr:nvSpPr>
      <xdr:spPr>
        <a:xfrm>
          <a:off x="4229100" y="52578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25</xdr:row>
      <xdr:rowOff>76200</xdr:rowOff>
    </xdr:from>
    <xdr:to>
      <xdr:col>5</xdr:col>
      <xdr:colOff>95250</xdr:colOff>
      <xdr:row>26</xdr:row>
      <xdr:rowOff>104775</xdr:rowOff>
    </xdr:to>
    <xdr:sp macro="" textlink="">
      <xdr:nvSpPr>
        <xdr:cNvPr id="79" name="Shape 5">
          <a:extLst>
            <a:ext uri="{FF2B5EF4-FFF2-40B4-BE49-F238E27FC236}">
              <a16:creationId xmlns="" xmlns:a16="http://schemas.microsoft.com/office/drawing/2014/main" id="{00000000-0008-0000-2D00-00004F000000}"/>
            </a:ext>
          </a:extLst>
        </xdr:cNvPr>
        <xdr:cNvSpPr/>
      </xdr:nvSpPr>
      <xdr:spPr>
        <a:xfrm>
          <a:off x="4229100" y="52578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24</xdr:row>
      <xdr:rowOff>76200</xdr:rowOff>
    </xdr:from>
    <xdr:to>
      <xdr:col>5</xdr:col>
      <xdr:colOff>95250</xdr:colOff>
      <xdr:row>25</xdr:row>
      <xdr:rowOff>104775</xdr:rowOff>
    </xdr:to>
    <xdr:sp macro="" textlink="">
      <xdr:nvSpPr>
        <xdr:cNvPr id="80" name="Shape 5">
          <a:extLst>
            <a:ext uri="{FF2B5EF4-FFF2-40B4-BE49-F238E27FC236}">
              <a16:creationId xmlns="" xmlns:a16="http://schemas.microsoft.com/office/drawing/2014/main" id="{00000000-0008-0000-2D00-000050000000}"/>
            </a:ext>
          </a:extLst>
        </xdr:cNvPr>
        <xdr:cNvSpPr/>
      </xdr:nvSpPr>
      <xdr:spPr>
        <a:xfrm>
          <a:off x="4229100" y="50482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24</xdr:row>
      <xdr:rowOff>76200</xdr:rowOff>
    </xdr:from>
    <xdr:to>
      <xdr:col>5</xdr:col>
      <xdr:colOff>95250</xdr:colOff>
      <xdr:row>25</xdr:row>
      <xdr:rowOff>104775</xdr:rowOff>
    </xdr:to>
    <xdr:sp macro="" textlink="">
      <xdr:nvSpPr>
        <xdr:cNvPr id="81" name="Shape 5">
          <a:extLst>
            <a:ext uri="{FF2B5EF4-FFF2-40B4-BE49-F238E27FC236}">
              <a16:creationId xmlns="" xmlns:a16="http://schemas.microsoft.com/office/drawing/2014/main" id="{00000000-0008-0000-2D00-000051000000}"/>
            </a:ext>
          </a:extLst>
        </xdr:cNvPr>
        <xdr:cNvSpPr/>
      </xdr:nvSpPr>
      <xdr:spPr>
        <a:xfrm>
          <a:off x="4229100" y="50482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25</xdr:row>
      <xdr:rowOff>76200</xdr:rowOff>
    </xdr:from>
    <xdr:to>
      <xdr:col>5</xdr:col>
      <xdr:colOff>95250</xdr:colOff>
      <xdr:row>26</xdr:row>
      <xdr:rowOff>104775</xdr:rowOff>
    </xdr:to>
    <xdr:sp macro="" textlink="">
      <xdr:nvSpPr>
        <xdr:cNvPr id="82" name="Shape 5">
          <a:extLst>
            <a:ext uri="{FF2B5EF4-FFF2-40B4-BE49-F238E27FC236}">
              <a16:creationId xmlns="" xmlns:a16="http://schemas.microsoft.com/office/drawing/2014/main" id="{00000000-0008-0000-2D00-000052000000}"/>
            </a:ext>
          </a:extLst>
        </xdr:cNvPr>
        <xdr:cNvSpPr/>
      </xdr:nvSpPr>
      <xdr:spPr>
        <a:xfrm>
          <a:off x="4229100" y="52578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25</xdr:row>
      <xdr:rowOff>76200</xdr:rowOff>
    </xdr:from>
    <xdr:to>
      <xdr:col>5</xdr:col>
      <xdr:colOff>95250</xdr:colOff>
      <xdr:row>26</xdr:row>
      <xdr:rowOff>104775</xdr:rowOff>
    </xdr:to>
    <xdr:sp macro="" textlink="">
      <xdr:nvSpPr>
        <xdr:cNvPr id="83" name="Shape 5">
          <a:extLst>
            <a:ext uri="{FF2B5EF4-FFF2-40B4-BE49-F238E27FC236}">
              <a16:creationId xmlns="" xmlns:a16="http://schemas.microsoft.com/office/drawing/2014/main" id="{00000000-0008-0000-2D00-000053000000}"/>
            </a:ext>
          </a:extLst>
        </xdr:cNvPr>
        <xdr:cNvSpPr/>
      </xdr:nvSpPr>
      <xdr:spPr>
        <a:xfrm>
          <a:off x="4229100" y="52578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26</xdr:row>
      <xdr:rowOff>76200</xdr:rowOff>
    </xdr:from>
    <xdr:to>
      <xdr:col>5</xdr:col>
      <xdr:colOff>95250</xdr:colOff>
      <xdr:row>27</xdr:row>
      <xdr:rowOff>104775</xdr:rowOff>
    </xdr:to>
    <xdr:sp macro="" textlink="">
      <xdr:nvSpPr>
        <xdr:cNvPr id="84" name="Shape 5">
          <a:extLst>
            <a:ext uri="{FF2B5EF4-FFF2-40B4-BE49-F238E27FC236}">
              <a16:creationId xmlns="" xmlns:a16="http://schemas.microsoft.com/office/drawing/2014/main" id="{00000000-0008-0000-2D00-000054000000}"/>
            </a:ext>
          </a:extLst>
        </xdr:cNvPr>
        <xdr:cNvSpPr/>
      </xdr:nvSpPr>
      <xdr:spPr>
        <a:xfrm>
          <a:off x="4229100" y="54673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26</xdr:row>
      <xdr:rowOff>76200</xdr:rowOff>
    </xdr:from>
    <xdr:to>
      <xdr:col>5</xdr:col>
      <xdr:colOff>95250</xdr:colOff>
      <xdr:row>27</xdr:row>
      <xdr:rowOff>104775</xdr:rowOff>
    </xdr:to>
    <xdr:sp macro="" textlink="">
      <xdr:nvSpPr>
        <xdr:cNvPr id="85" name="Shape 5">
          <a:extLst>
            <a:ext uri="{FF2B5EF4-FFF2-40B4-BE49-F238E27FC236}">
              <a16:creationId xmlns="" xmlns:a16="http://schemas.microsoft.com/office/drawing/2014/main" id="{00000000-0008-0000-2D00-000055000000}"/>
            </a:ext>
          </a:extLst>
        </xdr:cNvPr>
        <xdr:cNvSpPr/>
      </xdr:nvSpPr>
      <xdr:spPr>
        <a:xfrm>
          <a:off x="4229100" y="54673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27</xdr:row>
      <xdr:rowOff>76200</xdr:rowOff>
    </xdr:from>
    <xdr:to>
      <xdr:col>5</xdr:col>
      <xdr:colOff>95250</xdr:colOff>
      <xdr:row>28</xdr:row>
      <xdr:rowOff>104775</xdr:rowOff>
    </xdr:to>
    <xdr:sp macro="" textlink="">
      <xdr:nvSpPr>
        <xdr:cNvPr id="86" name="Shape 5">
          <a:extLst>
            <a:ext uri="{FF2B5EF4-FFF2-40B4-BE49-F238E27FC236}">
              <a16:creationId xmlns="" xmlns:a16="http://schemas.microsoft.com/office/drawing/2014/main" id="{00000000-0008-0000-2D00-000056000000}"/>
            </a:ext>
          </a:extLst>
        </xdr:cNvPr>
        <xdr:cNvSpPr/>
      </xdr:nvSpPr>
      <xdr:spPr>
        <a:xfrm>
          <a:off x="4229100" y="56769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27</xdr:row>
      <xdr:rowOff>76200</xdr:rowOff>
    </xdr:from>
    <xdr:to>
      <xdr:col>5</xdr:col>
      <xdr:colOff>95250</xdr:colOff>
      <xdr:row>28</xdr:row>
      <xdr:rowOff>104775</xdr:rowOff>
    </xdr:to>
    <xdr:sp macro="" textlink="">
      <xdr:nvSpPr>
        <xdr:cNvPr id="87" name="Shape 5">
          <a:extLst>
            <a:ext uri="{FF2B5EF4-FFF2-40B4-BE49-F238E27FC236}">
              <a16:creationId xmlns="" xmlns:a16="http://schemas.microsoft.com/office/drawing/2014/main" id="{00000000-0008-0000-2D00-000057000000}"/>
            </a:ext>
          </a:extLst>
        </xdr:cNvPr>
        <xdr:cNvSpPr/>
      </xdr:nvSpPr>
      <xdr:spPr>
        <a:xfrm>
          <a:off x="4229100" y="56769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27</xdr:row>
      <xdr:rowOff>76200</xdr:rowOff>
    </xdr:from>
    <xdr:to>
      <xdr:col>5</xdr:col>
      <xdr:colOff>95250</xdr:colOff>
      <xdr:row>28</xdr:row>
      <xdr:rowOff>104775</xdr:rowOff>
    </xdr:to>
    <xdr:sp macro="" textlink="">
      <xdr:nvSpPr>
        <xdr:cNvPr id="88" name="Shape 5">
          <a:extLst>
            <a:ext uri="{FF2B5EF4-FFF2-40B4-BE49-F238E27FC236}">
              <a16:creationId xmlns="" xmlns:a16="http://schemas.microsoft.com/office/drawing/2014/main" id="{00000000-0008-0000-2D00-000058000000}"/>
            </a:ext>
          </a:extLst>
        </xdr:cNvPr>
        <xdr:cNvSpPr/>
      </xdr:nvSpPr>
      <xdr:spPr>
        <a:xfrm>
          <a:off x="4229100" y="56769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27</xdr:row>
      <xdr:rowOff>76200</xdr:rowOff>
    </xdr:from>
    <xdr:to>
      <xdr:col>5</xdr:col>
      <xdr:colOff>95250</xdr:colOff>
      <xdr:row>28</xdr:row>
      <xdr:rowOff>104775</xdr:rowOff>
    </xdr:to>
    <xdr:sp macro="" textlink="">
      <xdr:nvSpPr>
        <xdr:cNvPr id="89" name="Shape 5">
          <a:extLst>
            <a:ext uri="{FF2B5EF4-FFF2-40B4-BE49-F238E27FC236}">
              <a16:creationId xmlns="" xmlns:a16="http://schemas.microsoft.com/office/drawing/2014/main" id="{00000000-0008-0000-2D00-000059000000}"/>
            </a:ext>
          </a:extLst>
        </xdr:cNvPr>
        <xdr:cNvSpPr/>
      </xdr:nvSpPr>
      <xdr:spPr>
        <a:xfrm>
          <a:off x="4229100" y="56769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27</xdr:row>
      <xdr:rowOff>76200</xdr:rowOff>
    </xdr:from>
    <xdr:to>
      <xdr:col>5</xdr:col>
      <xdr:colOff>95250</xdr:colOff>
      <xdr:row>28</xdr:row>
      <xdr:rowOff>104775</xdr:rowOff>
    </xdr:to>
    <xdr:sp macro="" textlink="">
      <xdr:nvSpPr>
        <xdr:cNvPr id="90" name="Shape 5">
          <a:extLst>
            <a:ext uri="{FF2B5EF4-FFF2-40B4-BE49-F238E27FC236}">
              <a16:creationId xmlns="" xmlns:a16="http://schemas.microsoft.com/office/drawing/2014/main" id="{00000000-0008-0000-2D00-00005A000000}"/>
            </a:ext>
          </a:extLst>
        </xdr:cNvPr>
        <xdr:cNvSpPr/>
      </xdr:nvSpPr>
      <xdr:spPr>
        <a:xfrm>
          <a:off x="4229100" y="56769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27</xdr:row>
      <xdr:rowOff>76200</xdr:rowOff>
    </xdr:from>
    <xdr:to>
      <xdr:col>5</xdr:col>
      <xdr:colOff>95250</xdr:colOff>
      <xdr:row>28</xdr:row>
      <xdr:rowOff>104775</xdr:rowOff>
    </xdr:to>
    <xdr:sp macro="" textlink="">
      <xdr:nvSpPr>
        <xdr:cNvPr id="91" name="Shape 5">
          <a:extLst>
            <a:ext uri="{FF2B5EF4-FFF2-40B4-BE49-F238E27FC236}">
              <a16:creationId xmlns="" xmlns:a16="http://schemas.microsoft.com/office/drawing/2014/main" id="{00000000-0008-0000-2D00-00005B000000}"/>
            </a:ext>
          </a:extLst>
        </xdr:cNvPr>
        <xdr:cNvSpPr/>
      </xdr:nvSpPr>
      <xdr:spPr>
        <a:xfrm>
          <a:off x="4229100" y="56769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28</xdr:row>
      <xdr:rowOff>76200</xdr:rowOff>
    </xdr:from>
    <xdr:to>
      <xdr:col>5</xdr:col>
      <xdr:colOff>95250</xdr:colOff>
      <xdr:row>29</xdr:row>
      <xdr:rowOff>104775</xdr:rowOff>
    </xdr:to>
    <xdr:sp macro="" textlink="">
      <xdr:nvSpPr>
        <xdr:cNvPr id="92" name="Shape 5">
          <a:extLst>
            <a:ext uri="{FF2B5EF4-FFF2-40B4-BE49-F238E27FC236}">
              <a16:creationId xmlns="" xmlns:a16="http://schemas.microsoft.com/office/drawing/2014/main" id="{00000000-0008-0000-2D00-00005C000000}"/>
            </a:ext>
          </a:extLst>
        </xdr:cNvPr>
        <xdr:cNvSpPr/>
      </xdr:nvSpPr>
      <xdr:spPr>
        <a:xfrm>
          <a:off x="4229100" y="58864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28</xdr:row>
      <xdr:rowOff>76200</xdr:rowOff>
    </xdr:from>
    <xdr:to>
      <xdr:col>5</xdr:col>
      <xdr:colOff>95250</xdr:colOff>
      <xdr:row>29</xdr:row>
      <xdr:rowOff>104775</xdr:rowOff>
    </xdr:to>
    <xdr:sp macro="" textlink="">
      <xdr:nvSpPr>
        <xdr:cNvPr id="93" name="Shape 5">
          <a:extLst>
            <a:ext uri="{FF2B5EF4-FFF2-40B4-BE49-F238E27FC236}">
              <a16:creationId xmlns="" xmlns:a16="http://schemas.microsoft.com/office/drawing/2014/main" id="{00000000-0008-0000-2D00-00005D000000}"/>
            </a:ext>
          </a:extLst>
        </xdr:cNvPr>
        <xdr:cNvSpPr/>
      </xdr:nvSpPr>
      <xdr:spPr>
        <a:xfrm>
          <a:off x="4229100" y="58864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ERSONNEL%202011\MEDECINS%202011\RECAPS%20DES%20MEDECINS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KSIBER2010\KSIBER2009\LABORATOIRES\SEIS2009\LABORATOIRE2008\fichHosp2006lab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mah/Downloads/Felyousfi/ANNUAIRE2003/ann2002/sante/NRHOP9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NRHOP9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mah/Downloads/Felyousfi/ANNUAIRE2003/ann2002/sante/ANNS99F/SANTE/NRHOP9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mah/Downloads/felyousfi/ANNUAIRE%20200/ann2002/sante/NRHOP97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aksiber\Bureau\Abed\offrsoin\situation%20en%20cours\aaaa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CAP SPEC"/>
      <sheetName val="REC HOSP"/>
      <sheetName val="REC PAR HOPITAL"/>
      <sheetName val="REC SPROV"/>
      <sheetName val="REC SSB URB"/>
      <sheetName val="REC SSB RUR"/>
      <sheetName val="REC URB+REC RUR"/>
      <sheetName val="MED SSB GS MIL"/>
      <sheetName val="MED PAR RESEAU FOR "/>
      <sheetName val="MED RESchu inclu pr"/>
      <sheetName val="touria recap"/>
      <sheetName val="MED RES VAL"/>
      <sheetName val="EFFECTIFS GLOBAUX"/>
      <sheetName val="MED G S"/>
      <sheetName val="RECAP SSB VAL"/>
      <sheetName val="RECAP SP VAL"/>
      <sheetName val="sp hosp val"/>
      <sheetName val="REC PAR HOPITAL VAL"/>
      <sheetName val="MED PAR RESEAU pou veri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tsexistants (2)"/>
      <sheetName val="litsexistants"/>
      <sheetName val="litsfonctionnels"/>
      <sheetName val="statuthop"/>
      <sheetName val="Déssertehosp"/>
      <sheetName val="évoluslitshop9403"/>
      <sheetName val="HOP-BLOC-RX-DIALYSE"/>
      <sheetName val="hopmisenSce97-05"/>
      <sheetName val="hopencours-projet-PDSS00-04"/>
      <sheetName val="ES-AVEC-LI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HOPITAUX"/>
    </sheetNames>
    <sheetDataSet>
      <sheetData sheetId="0">
        <row r="5">
          <cell r="B5" t="str">
            <v>Préféctures</v>
          </cell>
          <cell r="C5" t="str">
            <v>l'hôpital</v>
          </cell>
          <cell r="D5" t="str">
            <v/>
          </cell>
          <cell r="E5" t="str">
            <v/>
          </cell>
        </row>
        <row r="6">
          <cell r="B6" t="str">
            <v>OUED EDDAHAB</v>
          </cell>
          <cell r="C6" t="str">
            <v>HASSAN II</v>
          </cell>
          <cell r="D6" t="str">
            <v>H.G.P</v>
          </cell>
          <cell r="E6">
            <v>53</v>
          </cell>
        </row>
        <row r="7">
          <cell r="B7" t="str">
            <v>Total région</v>
          </cell>
          <cell r="C7">
            <v>1</v>
          </cell>
          <cell r="E7">
            <v>53</v>
          </cell>
        </row>
        <row r="8">
          <cell r="B8" t="str">
            <v>BOUJDOUR</v>
          </cell>
          <cell r="C8" t="str">
            <v>BOUJDOUR</v>
          </cell>
          <cell r="D8" t="str">
            <v>H.G.P</v>
          </cell>
          <cell r="E8">
            <v>36</v>
          </cell>
        </row>
        <row r="9">
          <cell r="B9" t="str">
            <v>LAAYOUNE</v>
          </cell>
          <cell r="C9" t="str">
            <v>My HASSAN BEN EL MEHDI</v>
          </cell>
          <cell r="D9" t="str">
            <v xml:space="preserve">H.G.P </v>
          </cell>
          <cell r="E9">
            <v>216</v>
          </cell>
        </row>
        <row r="10">
          <cell r="B10" t="str">
            <v/>
          </cell>
          <cell r="C10" t="str">
            <v xml:space="preserve">HASSAN II </v>
          </cell>
          <cell r="D10" t="str">
            <v xml:space="preserve">H.S.P </v>
          </cell>
          <cell r="E10">
            <v>153</v>
          </cell>
        </row>
        <row r="11">
          <cell r="B11" t="str">
            <v>Total région</v>
          </cell>
          <cell r="C11">
            <v>3</v>
          </cell>
          <cell r="E11">
            <v>405</v>
          </cell>
        </row>
        <row r="12">
          <cell r="B12" t="str">
            <v>ESS-EMARA</v>
          </cell>
          <cell r="C12" t="str">
            <v>ES-SMARA</v>
          </cell>
          <cell r="D12" t="str">
            <v xml:space="preserve">H.G.P </v>
          </cell>
          <cell r="E12">
            <v>90</v>
          </cell>
        </row>
        <row r="13">
          <cell r="B13" t="str">
            <v>GUELMIM</v>
          </cell>
          <cell r="C13" t="str">
            <v>BOUIZAKAREN</v>
          </cell>
          <cell r="D13" t="str">
            <v>P.S.P</v>
          </cell>
          <cell r="E13">
            <v>80</v>
          </cell>
        </row>
        <row r="14">
          <cell r="B14" t="str">
            <v/>
          </cell>
          <cell r="C14" t="str">
            <v>GUELMIM</v>
          </cell>
          <cell r="D14" t="str">
            <v>H.G.P</v>
          </cell>
          <cell r="E14">
            <v>50</v>
          </cell>
        </row>
        <row r="15">
          <cell r="B15" t="str">
            <v>TANTAN</v>
          </cell>
          <cell r="C15" t="str">
            <v>HASSAN II</v>
          </cell>
          <cell r="D15" t="str">
            <v>H.G.P</v>
          </cell>
          <cell r="E15">
            <v>120</v>
          </cell>
        </row>
        <row r="16">
          <cell r="B16" t="str">
            <v>Total région</v>
          </cell>
          <cell r="C16">
            <v>4</v>
          </cell>
          <cell r="E16">
            <v>340</v>
          </cell>
        </row>
        <row r="17">
          <cell r="B17" t="str">
            <v>AGADIR</v>
          </cell>
          <cell r="C17" t="str">
            <v>HASSAN II</v>
          </cell>
          <cell r="D17" t="str">
            <v>H.G.R *</v>
          </cell>
          <cell r="E17">
            <v>675</v>
          </cell>
        </row>
        <row r="18">
          <cell r="B18" t="str">
            <v>INEZGANE</v>
          </cell>
          <cell r="C18" t="str">
            <v>INEZGANE</v>
          </cell>
          <cell r="D18" t="str">
            <v>H.G.P *</v>
          </cell>
          <cell r="E18">
            <v>350</v>
          </cell>
        </row>
        <row r="19">
          <cell r="B19" t="str">
            <v>OUARZAZATE</v>
          </cell>
          <cell r="C19" t="str">
            <v>BOUGAFER</v>
          </cell>
          <cell r="D19" t="str">
            <v xml:space="preserve">H.S.P </v>
          </cell>
          <cell r="E19">
            <v>82</v>
          </cell>
        </row>
        <row r="20">
          <cell r="B20" t="str">
            <v/>
          </cell>
          <cell r="C20" t="str">
            <v>SIDI HSSAIN BENACEUR</v>
          </cell>
          <cell r="D20" t="str">
            <v xml:space="preserve">H.G.P </v>
          </cell>
          <cell r="E20">
            <v>291</v>
          </cell>
        </row>
        <row r="21">
          <cell r="B21" t="str">
            <v/>
          </cell>
          <cell r="C21" t="str">
            <v>TINGHIR</v>
          </cell>
          <cell r="D21" t="str">
            <v>P.S.P</v>
          </cell>
          <cell r="E21">
            <v>47</v>
          </cell>
        </row>
        <row r="22">
          <cell r="B22" t="str">
            <v>TAROUDANTE</v>
          </cell>
          <cell r="C22" t="str">
            <v>TAROUDANTE</v>
          </cell>
          <cell r="D22" t="str">
            <v>H.G.P</v>
          </cell>
          <cell r="E22">
            <v>285</v>
          </cell>
        </row>
        <row r="23">
          <cell r="B23" t="str">
            <v>TIZNIT</v>
          </cell>
          <cell r="C23" t="str">
            <v>HASSAN Ier</v>
          </cell>
          <cell r="D23" t="str">
            <v xml:space="preserve">H.G.P </v>
          </cell>
          <cell r="E23">
            <v>230</v>
          </cell>
        </row>
        <row r="24">
          <cell r="B24" t="str">
            <v/>
          </cell>
          <cell r="C24" t="str">
            <v>SIDI IFNI</v>
          </cell>
          <cell r="D24" t="str">
            <v>P.S.P</v>
          </cell>
          <cell r="E24">
            <v>100</v>
          </cell>
        </row>
        <row r="25">
          <cell r="B25" t="str">
            <v/>
          </cell>
          <cell r="C25" t="str">
            <v>HOUMANE EL FATOUAKI</v>
          </cell>
          <cell r="D25" t="str">
            <v>H.S.P</v>
          </cell>
          <cell r="E25">
            <v>72</v>
          </cell>
        </row>
        <row r="26">
          <cell r="B26" t="str">
            <v>ZAGORA</v>
          </cell>
          <cell r="C26" t="str">
            <v>ZAGORA</v>
          </cell>
          <cell r="D26" t="str">
            <v>P.S.P</v>
          </cell>
          <cell r="E26">
            <v>72</v>
          </cell>
        </row>
        <row r="27">
          <cell r="B27" t="str">
            <v>Total région</v>
          </cell>
          <cell r="C27">
            <v>10</v>
          </cell>
          <cell r="E27">
            <v>2204</v>
          </cell>
        </row>
        <row r="28">
          <cell r="B28" t="str">
            <v>KENITRA</v>
          </cell>
          <cell r="C28" t="str">
            <v>AL IDRISSI</v>
          </cell>
          <cell r="D28" t="str">
            <v xml:space="preserve">H.G.P </v>
          </cell>
          <cell r="E28">
            <v>501</v>
          </cell>
        </row>
        <row r="29">
          <cell r="B29" t="str">
            <v/>
          </cell>
          <cell r="C29" t="str">
            <v>ZOUBIR SKIREJ</v>
          </cell>
          <cell r="D29" t="str">
            <v>P.S.P</v>
          </cell>
          <cell r="E29">
            <v>180</v>
          </cell>
        </row>
        <row r="30">
          <cell r="B30" t="str">
            <v>SIDI KACEM</v>
          </cell>
          <cell r="C30" t="str">
            <v>OUAZZANE</v>
          </cell>
          <cell r="D30" t="str">
            <v>P.S.P</v>
          </cell>
          <cell r="E30">
            <v>153</v>
          </cell>
        </row>
        <row r="31">
          <cell r="B31" t="str">
            <v/>
          </cell>
          <cell r="C31" t="str">
            <v>SIDI KACEM</v>
          </cell>
          <cell r="D31" t="str">
            <v xml:space="preserve">H.G.P </v>
          </cell>
          <cell r="E31">
            <v>210</v>
          </cell>
        </row>
        <row r="32">
          <cell r="B32" t="str">
            <v>Total région</v>
          </cell>
          <cell r="C32">
            <v>4</v>
          </cell>
          <cell r="E32">
            <v>1044</v>
          </cell>
        </row>
        <row r="33">
          <cell r="B33" t="str">
            <v>BENSLIMANE</v>
          </cell>
          <cell r="C33" t="str">
            <v>BENSLIMANE</v>
          </cell>
          <cell r="D33" t="str">
            <v xml:space="preserve">H.G.P </v>
          </cell>
          <cell r="E33">
            <v>29</v>
          </cell>
        </row>
        <row r="34">
          <cell r="B34" t="str">
            <v>KHOURIBGA</v>
          </cell>
          <cell r="C34" t="str">
            <v>OUED.ZEM</v>
          </cell>
          <cell r="D34" t="str">
            <v>P.S.P</v>
          </cell>
          <cell r="E34">
            <v>50</v>
          </cell>
        </row>
        <row r="35">
          <cell r="B35" t="str">
            <v/>
          </cell>
          <cell r="C35" t="str">
            <v>KHOURIBGA</v>
          </cell>
          <cell r="D35" t="str">
            <v xml:space="preserve">H.G.P </v>
          </cell>
          <cell r="E35">
            <v>230</v>
          </cell>
        </row>
        <row r="36">
          <cell r="B36" t="str">
            <v>SETTAT</v>
          </cell>
          <cell r="C36" t="str">
            <v xml:space="preserve">BEN AHMED ( PHTISIO ) </v>
          </cell>
          <cell r="D36" t="str">
            <v xml:space="preserve">H.S.P </v>
          </cell>
          <cell r="E36">
            <v>187</v>
          </cell>
        </row>
        <row r="37">
          <cell r="B37" t="str">
            <v/>
          </cell>
          <cell r="C37" t="str">
            <v>HASSAN II</v>
          </cell>
          <cell r="D37" t="str">
            <v>H.G.P</v>
          </cell>
          <cell r="E37">
            <v>280</v>
          </cell>
        </row>
        <row r="38">
          <cell r="B38" t="str">
            <v/>
          </cell>
          <cell r="C38" t="str">
            <v>ER-RAZI</v>
          </cell>
          <cell r="D38" t="str">
            <v>P.S.P</v>
          </cell>
          <cell r="E38">
            <v>120</v>
          </cell>
        </row>
        <row r="39">
          <cell r="B39" t="str">
            <v/>
          </cell>
          <cell r="C39" t="str">
            <v>PSYCHIATRIE</v>
          </cell>
          <cell r="D39" t="str">
            <v xml:space="preserve">H.S.P </v>
          </cell>
          <cell r="E39">
            <v>630</v>
          </cell>
        </row>
        <row r="40">
          <cell r="B40" t="str">
            <v/>
          </cell>
          <cell r="C40" t="str">
            <v xml:space="preserve">BEN AHMED </v>
          </cell>
          <cell r="D40" t="str">
            <v>P.S.P</v>
          </cell>
          <cell r="E40">
            <v>120</v>
          </cell>
        </row>
        <row r="41">
          <cell r="B41" t="str">
            <v>Total région</v>
          </cell>
          <cell r="C41">
            <v>8</v>
          </cell>
          <cell r="E41">
            <v>1646</v>
          </cell>
        </row>
        <row r="42">
          <cell r="B42" t="str">
            <v>EL KELAA</v>
          </cell>
          <cell r="C42" t="str">
            <v>ASSALAMA</v>
          </cell>
          <cell r="D42" t="str">
            <v>H.G.P</v>
          </cell>
          <cell r="E42">
            <v>417</v>
          </cell>
        </row>
        <row r="43">
          <cell r="B43" t="str">
            <v>ESSAOUIRA</v>
          </cell>
          <cell r="C43" t="str">
            <v>SIDI Med BEN ABDELLAH</v>
          </cell>
          <cell r="D43" t="str">
            <v xml:space="preserve">H.G.P </v>
          </cell>
          <cell r="E43">
            <v>361</v>
          </cell>
        </row>
        <row r="44">
          <cell r="B44" t="str">
            <v>MARRA-MENARA</v>
          </cell>
          <cell r="C44" t="str">
            <v>EL RAZI</v>
          </cell>
          <cell r="D44" t="str">
            <v>H.S.R</v>
          </cell>
          <cell r="E44">
            <v>420</v>
          </cell>
        </row>
        <row r="45">
          <cell r="B45" t="str">
            <v/>
          </cell>
          <cell r="C45" t="str">
            <v>IBN NAFIS</v>
          </cell>
          <cell r="D45" t="str">
            <v>H.S.R</v>
          </cell>
          <cell r="E45">
            <v>220</v>
          </cell>
        </row>
        <row r="46">
          <cell r="B46" t="str">
            <v/>
          </cell>
          <cell r="C46" t="str">
            <v>IBN TOFAIL MATERNITE</v>
          </cell>
          <cell r="D46" t="str">
            <v xml:space="preserve">H.S.R </v>
          </cell>
          <cell r="E46">
            <v>161</v>
          </cell>
        </row>
        <row r="47">
          <cell r="B47" t="str">
            <v/>
          </cell>
          <cell r="C47" t="str">
            <v>IBN TOFAIL CHIRURGIE</v>
          </cell>
          <cell r="D47" t="str">
            <v xml:space="preserve">H.S.R </v>
          </cell>
          <cell r="E47">
            <v>300</v>
          </cell>
        </row>
        <row r="48">
          <cell r="B48" t="str">
            <v>MARRA-MEDINA</v>
          </cell>
          <cell r="C48" t="str">
            <v>IBN ZOHR</v>
          </cell>
          <cell r="D48" t="str">
            <v>H.G.R</v>
          </cell>
          <cell r="E48">
            <v>460</v>
          </cell>
        </row>
        <row r="49">
          <cell r="B49" t="str">
            <v/>
          </cell>
          <cell r="C49" t="str">
            <v>EL ANTAKI</v>
          </cell>
          <cell r="D49" t="str">
            <v xml:space="preserve">H.S.R </v>
          </cell>
          <cell r="E49">
            <v>197</v>
          </cell>
        </row>
        <row r="50">
          <cell r="B50" t="str">
            <v>Total région</v>
          </cell>
          <cell r="C50">
            <v>8</v>
          </cell>
          <cell r="E50">
            <v>2536</v>
          </cell>
        </row>
        <row r="51">
          <cell r="B51" t="str">
            <v>FIGUIG</v>
          </cell>
          <cell r="C51" t="str">
            <v>HASSAN II</v>
          </cell>
          <cell r="D51" t="str">
            <v xml:space="preserve">H.G.P </v>
          </cell>
          <cell r="E51">
            <v>100</v>
          </cell>
        </row>
        <row r="52">
          <cell r="B52" t="str">
            <v>NADOR</v>
          </cell>
          <cell r="C52" t="str">
            <v>HASSANI</v>
          </cell>
          <cell r="D52" t="str">
            <v xml:space="preserve">H.G.P </v>
          </cell>
          <cell r="E52">
            <v>343</v>
          </cell>
        </row>
        <row r="53">
          <cell r="B53" t="str">
            <v>OUJDA-ANGAD</v>
          </cell>
          <cell r="C53" t="str">
            <v>AL FARABI</v>
          </cell>
          <cell r="D53" t="str">
            <v>H.G.R</v>
          </cell>
          <cell r="E53">
            <v>747</v>
          </cell>
        </row>
        <row r="54">
          <cell r="B54" t="str">
            <v/>
          </cell>
          <cell r="C54" t="str">
            <v>PSYCHIATRIQUE</v>
          </cell>
          <cell r="D54" t="str">
            <v>H.S.R</v>
          </cell>
          <cell r="E54">
            <v>90</v>
          </cell>
        </row>
        <row r="55">
          <cell r="B55" t="str">
            <v>BERKANE</v>
          </cell>
          <cell r="C55" t="str">
            <v>EDDERAK</v>
          </cell>
          <cell r="D55" t="str">
            <v>H.G.P</v>
          </cell>
          <cell r="E55">
            <v>92</v>
          </cell>
        </row>
        <row r="56">
          <cell r="B56" t="str">
            <v>Total région</v>
          </cell>
          <cell r="C56">
            <v>5</v>
          </cell>
          <cell r="E56">
            <v>1372</v>
          </cell>
        </row>
        <row r="57">
          <cell r="B57" t="str">
            <v>BERNO.ZENATA</v>
          </cell>
          <cell r="C57" t="str">
            <v>TIT MELLIL</v>
          </cell>
          <cell r="D57" t="str">
            <v>H.S.P *</v>
          </cell>
          <cell r="E57">
            <v>110</v>
          </cell>
        </row>
        <row r="58">
          <cell r="B58" t="str">
            <v xml:space="preserve">CASA.B.M'SIK </v>
          </cell>
          <cell r="C58" t="str">
            <v>BEN M'SICK S.OTHMANE</v>
          </cell>
          <cell r="D58" t="str">
            <v>H.G.P</v>
          </cell>
          <cell r="E58">
            <v>250</v>
          </cell>
        </row>
        <row r="59">
          <cell r="B59" t="str">
            <v xml:space="preserve">CASA A.SEBAA </v>
          </cell>
          <cell r="C59" t="str">
            <v>MOHAMED V</v>
          </cell>
          <cell r="D59" t="str">
            <v xml:space="preserve">H.G.P </v>
          </cell>
          <cell r="E59">
            <v>226</v>
          </cell>
        </row>
        <row r="60">
          <cell r="B60" t="str">
            <v xml:space="preserve">CASA A.CHOCK </v>
          </cell>
          <cell r="C60" t="str">
            <v>CENTRE DE LEPROLOGIE</v>
          </cell>
          <cell r="D60" t="str">
            <v>H.S.P</v>
          </cell>
          <cell r="E60">
            <v>216</v>
          </cell>
        </row>
        <row r="61">
          <cell r="B61" t="str">
            <v>MOHAMMADIA</v>
          </cell>
          <cell r="C61" t="str">
            <v>My ABDELLAH</v>
          </cell>
          <cell r="D61" t="str">
            <v xml:space="preserve">H.G.P </v>
          </cell>
          <cell r="E61">
            <v>172</v>
          </cell>
        </row>
        <row r="62">
          <cell r="B62" t="str">
            <v>CASA-ANFA</v>
          </cell>
          <cell r="C62" t="str">
            <v>MY YOUSSEF</v>
          </cell>
          <cell r="D62" t="str">
            <v xml:space="preserve">H.G.P </v>
          </cell>
          <cell r="E62">
            <v>203</v>
          </cell>
        </row>
        <row r="63">
          <cell r="B63" t="str">
            <v/>
          </cell>
          <cell r="C63" t="str">
            <v>HOPITAL D'ENFANTS</v>
          </cell>
          <cell r="D63" t="str">
            <v>H.S.N *</v>
          </cell>
          <cell r="E63">
            <v>260</v>
          </cell>
        </row>
        <row r="64">
          <cell r="B64" t="str">
            <v/>
          </cell>
          <cell r="C64" t="str">
            <v>20 AOUT 1953</v>
          </cell>
          <cell r="D64" t="str">
            <v>H.S.N</v>
          </cell>
          <cell r="E64">
            <v>356</v>
          </cell>
        </row>
        <row r="65">
          <cell r="B65" t="str">
            <v/>
          </cell>
          <cell r="C65" t="str">
            <v>H.G IBN ROCHD</v>
          </cell>
          <cell r="D65" t="str">
            <v>H.G.N</v>
          </cell>
          <cell r="E65">
            <v>1141</v>
          </cell>
        </row>
        <row r="66">
          <cell r="B66" t="str">
            <v>CASA EL FIDA</v>
          </cell>
          <cell r="C66" t="str">
            <v>H.G.P BOUAFI</v>
          </cell>
          <cell r="D66" t="str">
            <v xml:space="preserve">H.G.P </v>
          </cell>
          <cell r="E66">
            <v>210</v>
          </cell>
        </row>
        <row r="67">
          <cell r="B67" t="str">
            <v>Total région</v>
          </cell>
          <cell r="C67">
            <v>10</v>
          </cell>
          <cell r="E67">
            <v>3144</v>
          </cell>
        </row>
        <row r="68">
          <cell r="B68" t="str">
            <v>KHEMISSET</v>
          </cell>
          <cell r="C68" t="str">
            <v>KHEMISSET</v>
          </cell>
          <cell r="D68" t="str">
            <v>H.G.P</v>
          </cell>
          <cell r="E68">
            <v>154</v>
          </cell>
        </row>
        <row r="69">
          <cell r="B69" t="str">
            <v/>
          </cell>
          <cell r="C69" t="str">
            <v>ROMMANI</v>
          </cell>
          <cell r="D69" t="str">
            <v>P.S.P</v>
          </cell>
          <cell r="E69">
            <v>76</v>
          </cell>
        </row>
        <row r="70">
          <cell r="B70" t="str">
            <v/>
          </cell>
          <cell r="C70" t="str">
            <v>TIFLET</v>
          </cell>
          <cell r="D70" t="str">
            <v>P.S.P</v>
          </cell>
          <cell r="E70">
            <v>55</v>
          </cell>
        </row>
        <row r="71">
          <cell r="B71" t="str">
            <v>RABAT</v>
          </cell>
          <cell r="C71" t="str">
            <v>My YOUSSEF</v>
          </cell>
          <cell r="D71" t="str">
            <v>H.S.N</v>
          </cell>
          <cell r="E71">
            <v>465</v>
          </cell>
        </row>
        <row r="72">
          <cell r="B72" t="str">
            <v/>
          </cell>
          <cell r="C72" t="str">
            <v>IBNOU SINA</v>
          </cell>
          <cell r="D72" t="str">
            <v>H.G.N *</v>
          </cell>
          <cell r="E72">
            <v>1150</v>
          </cell>
        </row>
        <row r="73">
          <cell r="B73" t="str">
            <v/>
          </cell>
          <cell r="C73" t="str">
            <v>H.DES SPECIALITES</v>
          </cell>
          <cell r="D73" t="str">
            <v xml:space="preserve">H.S.N </v>
          </cell>
          <cell r="E73">
            <v>404</v>
          </cell>
        </row>
        <row r="74">
          <cell r="B74" t="str">
            <v/>
          </cell>
          <cell r="C74" t="str">
            <v>MATERNITE SOUISSI</v>
          </cell>
          <cell r="D74" t="str">
            <v xml:space="preserve">H.S.N </v>
          </cell>
          <cell r="E74">
            <v>239</v>
          </cell>
        </row>
        <row r="75">
          <cell r="B75" t="str">
            <v/>
          </cell>
          <cell r="C75" t="str">
            <v>H.D'ENFANT</v>
          </cell>
          <cell r="D75" t="str">
            <v xml:space="preserve">H.S.N </v>
          </cell>
          <cell r="E75">
            <v>634</v>
          </cell>
        </row>
        <row r="76">
          <cell r="B76" t="str">
            <v/>
          </cell>
          <cell r="C76" t="str">
            <v xml:space="preserve"> MAT. ORANGERS</v>
          </cell>
          <cell r="D76" t="str">
            <v>H.S.N</v>
          </cell>
          <cell r="E76">
            <v>80</v>
          </cell>
        </row>
        <row r="77">
          <cell r="B77" t="str">
            <v/>
          </cell>
          <cell r="C77" t="str">
            <v xml:space="preserve">Med BEN ABDELLAH </v>
          </cell>
          <cell r="D77" t="str">
            <v xml:space="preserve">H.S.N </v>
          </cell>
          <cell r="E77">
            <v>270</v>
          </cell>
        </row>
        <row r="78">
          <cell r="B78" t="str">
            <v>SALE</v>
          </cell>
          <cell r="C78" t="str">
            <v>MOULAY ABDELLAH</v>
          </cell>
          <cell r="D78" t="str">
            <v>H.G.P</v>
          </cell>
          <cell r="E78">
            <v>130</v>
          </cell>
        </row>
        <row r="79">
          <cell r="B79" t="str">
            <v/>
          </cell>
          <cell r="C79" t="str">
            <v>AR-RAZI</v>
          </cell>
          <cell r="D79" t="str">
            <v>H.S.N</v>
          </cell>
          <cell r="E79">
            <v>200</v>
          </cell>
        </row>
        <row r="80">
          <cell r="B80" t="str">
            <v/>
          </cell>
          <cell r="C80" t="str">
            <v>EL AYACHI</v>
          </cell>
          <cell r="D80" t="str">
            <v>H.S.N</v>
          </cell>
          <cell r="E80">
            <v>84</v>
          </cell>
        </row>
        <row r="81">
          <cell r="B81" t="str">
            <v>SKHIRAT TEMARA</v>
          </cell>
          <cell r="C81" t="str">
            <v>TEMARA</v>
          </cell>
          <cell r="D81" t="str">
            <v>H.G.P</v>
          </cell>
          <cell r="E81">
            <v>42</v>
          </cell>
        </row>
        <row r="82">
          <cell r="B82" t="str">
            <v>Total région</v>
          </cell>
          <cell r="C82">
            <v>14</v>
          </cell>
          <cell r="E82">
            <v>3983</v>
          </cell>
        </row>
        <row r="83">
          <cell r="B83" t="str">
            <v>EL JADIDA</v>
          </cell>
          <cell r="C83" t="str">
            <v>SIDI LAYACHI</v>
          </cell>
          <cell r="D83" t="str">
            <v xml:space="preserve">H.S.P </v>
          </cell>
          <cell r="E83">
            <v>80</v>
          </cell>
        </row>
        <row r="84">
          <cell r="B84" t="str">
            <v/>
          </cell>
          <cell r="C84" t="str">
            <v>MOHAMED V</v>
          </cell>
          <cell r="D84" t="str">
            <v xml:space="preserve">H.G.P </v>
          </cell>
          <cell r="E84">
            <v>425</v>
          </cell>
        </row>
        <row r="85">
          <cell r="B85" t="str">
            <v>SAFI</v>
          </cell>
          <cell r="C85" t="str">
            <v>MOHAMED V</v>
          </cell>
          <cell r="D85" t="str">
            <v>H.G.P</v>
          </cell>
          <cell r="E85">
            <v>747</v>
          </cell>
        </row>
        <row r="86">
          <cell r="B86" t="str">
            <v>Total région</v>
          </cell>
          <cell r="C86">
            <v>3</v>
          </cell>
          <cell r="E86">
            <v>1252</v>
          </cell>
        </row>
        <row r="87">
          <cell r="B87" t="str">
            <v>AZILAL</v>
          </cell>
          <cell r="C87" t="str">
            <v>HAUT ATLAS CENTRAL</v>
          </cell>
          <cell r="D87" t="str">
            <v>H.G.P</v>
          </cell>
          <cell r="E87">
            <v>130</v>
          </cell>
        </row>
        <row r="88">
          <cell r="B88" t="str">
            <v>BENI MELLAL</v>
          </cell>
          <cell r="C88" t="str">
            <v>BENI MELLAL</v>
          </cell>
          <cell r="D88" t="str">
            <v>H.G.P</v>
          </cell>
          <cell r="E88">
            <v>428</v>
          </cell>
        </row>
        <row r="89">
          <cell r="B89" t="str">
            <v/>
          </cell>
          <cell r="C89" t="str">
            <v>MOULAY ISMAIL</v>
          </cell>
          <cell r="D89" t="str">
            <v>P.S.P *</v>
          </cell>
          <cell r="E89">
            <v>190</v>
          </cell>
        </row>
        <row r="90">
          <cell r="B90" t="str">
            <v/>
          </cell>
          <cell r="C90" t="str">
            <v>FQUIH BEN SALAH</v>
          </cell>
          <cell r="D90" t="str">
            <v>P.S.P</v>
          </cell>
          <cell r="E90">
            <v>66</v>
          </cell>
        </row>
        <row r="91">
          <cell r="B91" t="str">
            <v>Total région</v>
          </cell>
          <cell r="C91">
            <v>4</v>
          </cell>
          <cell r="E91">
            <v>814</v>
          </cell>
        </row>
        <row r="92">
          <cell r="B92" t="str">
            <v>ERRACHIDIA</v>
          </cell>
          <cell r="C92" t="str">
            <v>My ALI CHERIF</v>
          </cell>
          <cell r="D92" t="str">
            <v>H.G.P</v>
          </cell>
          <cell r="E92">
            <v>186</v>
          </cell>
        </row>
        <row r="93">
          <cell r="B93" t="str">
            <v/>
          </cell>
          <cell r="C93" t="str">
            <v>HOUMANE FATOUAKI</v>
          </cell>
          <cell r="D93" t="str">
            <v>H.S.P</v>
          </cell>
          <cell r="E93">
            <v>130</v>
          </cell>
        </row>
        <row r="94">
          <cell r="B94" t="str">
            <v/>
          </cell>
          <cell r="C94" t="str">
            <v>SGHIRI HAMANI B.MAATI</v>
          </cell>
          <cell r="D94" t="str">
            <v>P.S.P</v>
          </cell>
          <cell r="E94">
            <v>122</v>
          </cell>
        </row>
        <row r="95">
          <cell r="B95" t="str">
            <v/>
          </cell>
          <cell r="C95" t="str">
            <v>20 AOUT</v>
          </cell>
          <cell r="D95" t="str">
            <v>P.S.P</v>
          </cell>
          <cell r="E95">
            <v>120</v>
          </cell>
        </row>
        <row r="96">
          <cell r="B96" t="str">
            <v>IFRANE</v>
          </cell>
          <cell r="C96" t="str">
            <v>20 AOUT</v>
          </cell>
          <cell r="D96" t="str">
            <v>P.S.P</v>
          </cell>
          <cell r="E96">
            <v>113</v>
          </cell>
        </row>
        <row r="97">
          <cell r="B97" t="str">
            <v>KHENIFRA</v>
          </cell>
          <cell r="C97" t="str">
            <v>MIDELT</v>
          </cell>
          <cell r="D97" t="str">
            <v>P.S.P</v>
          </cell>
          <cell r="E97">
            <v>108</v>
          </cell>
        </row>
        <row r="98">
          <cell r="B98" t="str">
            <v/>
          </cell>
          <cell r="C98" t="str">
            <v>KHENIFRA</v>
          </cell>
          <cell r="D98" t="str">
            <v>H.G.P</v>
          </cell>
          <cell r="E98">
            <v>208</v>
          </cell>
        </row>
        <row r="99">
          <cell r="B99" t="str">
            <v>MEKNES-ISMAI.</v>
          </cell>
          <cell r="C99" t="str">
            <v>SIDI SAID</v>
          </cell>
          <cell r="D99" t="str">
            <v>H.S.R</v>
          </cell>
          <cell r="E99">
            <v>336</v>
          </cell>
        </row>
        <row r="100">
          <cell r="B100" t="str">
            <v>MEKNES-MENZEH</v>
          </cell>
          <cell r="C100" t="str">
            <v>MOULAY ISMAIL</v>
          </cell>
          <cell r="D100" t="str">
            <v>H.S.R</v>
          </cell>
          <cell r="E100">
            <v>344</v>
          </cell>
        </row>
        <row r="101">
          <cell r="B101" t="str">
            <v/>
          </cell>
          <cell r="C101" t="str">
            <v>Med V</v>
          </cell>
          <cell r="D101" t="str">
            <v>H.G.R</v>
          </cell>
          <cell r="E101">
            <v>672</v>
          </cell>
        </row>
        <row r="102">
          <cell r="B102" t="str">
            <v>Total région</v>
          </cell>
          <cell r="C102">
            <v>10</v>
          </cell>
          <cell r="E102">
            <v>2339</v>
          </cell>
        </row>
        <row r="103">
          <cell r="B103" t="str">
            <v>BOULEMANE</v>
          </cell>
          <cell r="C103" t="str">
            <v xml:space="preserve">MARCHE VERTE </v>
          </cell>
          <cell r="D103" t="str">
            <v>H.G.P</v>
          </cell>
          <cell r="E103">
            <v>130</v>
          </cell>
        </row>
        <row r="104">
          <cell r="C104" t="str">
            <v>OUTATE EL HAJ</v>
          </cell>
          <cell r="D104" t="str">
            <v>P.S.P</v>
          </cell>
          <cell r="E104">
            <v>34</v>
          </cell>
        </row>
        <row r="105">
          <cell r="B105" t="str">
            <v>FES JDID</v>
          </cell>
          <cell r="C105" t="str">
            <v>AL GHASSANI</v>
          </cell>
          <cell r="D105" t="str">
            <v>H.G.R</v>
          </cell>
          <cell r="E105">
            <v>502</v>
          </cell>
        </row>
        <row r="106">
          <cell r="B106" t="str">
            <v/>
          </cell>
          <cell r="C106" t="str">
            <v>IBN BAITAR</v>
          </cell>
          <cell r="D106" t="str">
            <v>H.S.R *</v>
          </cell>
          <cell r="E106">
            <v>60</v>
          </cell>
        </row>
        <row r="107">
          <cell r="B107" t="str">
            <v>FES MEDINA</v>
          </cell>
          <cell r="C107" t="str">
            <v>OMAR DRISSI</v>
          </cell>
          <cell r="D107" t="str">
            <v>H.S.R</v>
          </cell>
          <cell r="E107">
            <v>162</v>
          </cell>
        </row>
        <row r="108">
          <cell r="B108" t="str">
            <v xml:space="preserve">FES ZOUAGHA </v>
          </cell>
          <cell r="C108" t="str">
            <v>IBN AL HASSAN</v>
          </cell>
          <cell r="D108" t="str">
            <v xml:space="preserve">H.S.R </v>
          </cell>
          <cell r="E108">
            <v>112</v>
          </cell>
        </row>
        <row r="109">
          <cell r="B109" t="str">
            <v/>
          </cell>
          <cell r="C109" t="str">
            <v>IBN AL KHATIB</v>
          </cell>
          <cell r="D109" t="str">
            <v xml:space="preserve">H.G.R </v>
          </cell>
          <cell r="E109">
            <v>546</v>
          </cell>
        </row>
        <row r="110">
          <cell r="B110" t="str">
            <v>FES SEFROU</v>
          </cell>
          <cell r="C110" t="str">
            <v>MOHAMMED V</v>
          </cell>
          <cell r="D110" t="str">
            <v xml:space="preserve">H.G.P </v>
          </cell>
          <cell r="E110">
            <v>120</v>
          </cell>
        </row>
        <row r="111">
          <cell r="B111" t="str">
            <v>Total région</v>
          </cell>
          <cell r="C111">
            <v>8</v>
          </cell>
          <cell r="E111">
            <v>1666</v>
          </cell>
        </row>
        <row r="112">
          <cell r="B112" t="str">
            <v>AL HOCEIMA</v>
          </cell>
          <cell r="C112" t="str">
            <v>MOHAMED V</v>
          </cell>
          <cell r="D112" t="str">
            <v>H.G.P</v>
          </cell>
          <cell r="E112">
            <v>346</v>
          </cell>
        </row>
        <row r="113">
          <cell r="B113" t="str">
            <v>TAOUNATE</v>
          </cell>
          <cell r="C113" t="str">
            <v xml:space="preserve">HASSAN II </v>
          </cell>
          <cell r="D113" t="str">
            <v>P.S.P</v>
          </cell>
          <cell r="E113">
            <v>70</v>
          </cell>
        </row>
        <row r="114">
          <cell r="B114" t="str">
            <v>TAZA</v>
          </cell>
          <cell r="C114" t="str">
            <v>IBNOU ROCHD</v>
          </cell>
          <cell r="D114" t="str">
            <v xml:space="preserve">H.G.P </v>
          </cell>
          <cell r="E114">
            <v>113</v>
          </cell>
        </row>
        <row r="115">
          <cell r="B115" t="str">
            <v/>
          </cell>
          <cell r="C115" t="str">
            <v>IBN BAJA</v>
          </cell>
          <cell r="D115" t="str">
            <v xml:space="preserve">H.G.P </v>
          </cell>
          <cell r="E115">
            <v>343</v>
          </cell>
        </row>
        <row r="116">
          <cell r="B116" t="str">
            <v/>
          </cell>
          <cell r="C116" t="str">
            <v>GUERCIF</v>
          </cell>
          <cell r="D116" t="str">
            <v>P.S.P</v>
          </cell>
          <cell r="E116">
            <v>41</v>
          </cell>
        </row>
        <row r="117">
          <cell r="B117" t="str">
            <v>Total région</v>
          </cell>
          <cell r="C117">
            <v>5</v>
          </cell>
          <cell r="E117">
            <v>913</v>
          </cell>
        </row>
        <row r="118">
          <cell r="B118" t="str">
            <v>CHAOUEN</v>
          </cell>
          <cell r="C118" t="str">
            <v>MOHAMED V</v>
          </cell>
          <cell r="D118" t="str">
            <v xml:space="preserve">H.G.P </v>
          </cell>
          <cell r="E118">
            <v>120</v>
          </cell>
        </row>
        <row r="119">
          <cell r="B119" t="str">
            <v>LARACHE</v>
          </cell>
          <cell r="C119" t="str">
            <v>LALLA MERIEM</v>
          </cell>
          <cell r="D119" t="str">
            <v xml:space="preserve">H.G.P </v>
          </cell>
          <cell r="E119">
            <v>194</v>
          </cell>
        </row>
        <row r="120">
          <cell r="B120" t="str">
            <v/>
          </cell>
          <cell r="C120" t="str">
            <v>KSAR KEBIR</v>
          </cell>
          <cell r="D120" t="str">
            <v>P.S.P</v>
          </cell>
          <cell r="E120">
            <v>105</v>
          </cell>
        </row>
        <row r="121">
          <cell r="B121" t="str">
            <v>TANGER</v>
          </cell>
          <cell r="C121" t="str">
            <v>AL KORTOBI</v>
          </cell>
          <cell r="D121" t="str">
            <v xml:space="preserve">H.G.P </v>
          </cell>
          <cell r="E121">
            <v>105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HOPITAUX"/>
    </sheetNames>
    <sheetDataSet>
      <sheetData sheetId="0">
        <row r="5">
          <cell r="B5" t="str">
            <v>Préféctures</v>
          </cell>
          <cell r="C5" t="str">
            <v>l'hôpital</v>
          </cell>
          <cell r="D5" t="str">
            <v/>
          </cell>
          <cell r="E5" t="str">
            <v/>
          </cell>
        </row>
        <row r="6">
          <cell r="B6" t="str">
            <v>OUED EDDAHAB</v>
          </cell>
          <cell r="C6" t="str">
            <v>HASSAN II</v>
          </cell>
          <cell r="D6" t="str">
            <v>H.G.P</v>
          </cell>
          <cell r="E6">
            <v>53</v>
          </cell>
        </row>
        <row r="7">
          <cell r="B7" t="str">
            <v>Total région</v>
          </cell>
          <cell r="C7">
            <v>1</v>
          </cell>
          <cell r="E7">
            <v>53</v>
          </cell>
        </row>
        <row r="8">
          <cell r="B8" t="str">
            <v>BOUJDOUR</v>
          </cell>
          <cell r="C8" t="str">
            <v>BOUJDOUR</v>
          </cell>
          <cell r="D8" t="str">
            <v>H.G.P</v>
          </cell>
          <cell r="E8">
            <v>36</v>
          </cell>
        </row>
        <row r="9">
          <cell r="B9" t="str">
            <v>LAAYOUNE</v>
          </cell>
          <cell r="C9" t="str">
            <v>My HASSAN BEN EL MEHDI</v>
          </cell>
          <cell r="D9" t="str">
            <v xml:space="preserve">H.G.P </v>
          </cell>
          <cell r="E9">
            <v>216</v>
          </cell>
        </row>
        <row r="10">
          <cell r="B10" t="str">
            <v/>
          </cell>
          <cell r="C10" t="str">
            <v xml:space="preserve">HASSAN II </v>
          </cell>
          <cell r="D10" t="str">
            <v xml:space="preserve">H.S.P </v>
          </cell>
          <cell r="E10">
            <v>153</v>
          </cell>
        </row>
        <row r="11">
          <cell r="B11" t="str">
            <v>Total région</v>
          </cell>
          <cell r="C11">
            <v>3</v>
          </cell>
          <cell r="E11">
            <v>405</v>
          </cell>
        </row>
        <row r="12">
          <cell r="B12" t="str">
            <v>ESS-EMARA</v>
          </cell>
          <cell r="C12" t="str">
            <v>ES-SMARA</v>
          </cell>
          <cell r="D12" t="str">
            <v xml:space="preserve">H.G.P </v>
          </cell>
          <cell r="E12">
            <v>90</v>
          </cell>
        </row>
        <row r="13">
          <cell r="B13" t="str">
            <v>GUELMIM</v>
          </cell>
          <cell r="C13" t="str">
            <v>BOUIZAKAREN</v>
          </cell>
          <cell r="D13" t="str">
            <v>P.S.P</v>
          </cell>
          <cell r="E13">
            <v>80</v>
          </cell>
        </row>
        <row r="14">
          <cell r="B14" t="str">
            <v/>
          </cell>
          <cell r="C14" t="str">
            <v>GUELMIM</v>
          </cell>
          <cell r="D14" t="str">
            <v>H.G.P</v>
          </cell>
          <cell r="E14">
            <v>50</v>
          </cell>
        </row>
        <row r="15">
          <cell r="B15" t="str">
            <v>TANTAN</v>
          </cell>
          <cell r="C15" t="str">
            <v>HASSAN II</v>
          </cell>
          <cell r="D15" t="str">
            <v>H.G.P</v>
          </cell>
          <cell r="E15">
            <v>120</v>
          </cell>
        </row>
        <row r="16">
          <cell r="B16" t="str">
            <v>Total région</v>
          </cell>
          <cell r="C16">
            <v>4</v>
          </cell>
          <cell r="E16">
            <v>340</v>
          </cell>
        </row>
        <row r="17">
          <cell r="B17" t="str">
            <v>AGADIR</v>
          </cell>
          <cell r="C17" t="str">
            <v>HASSAN II</v>
          </cell>
          <cell r="D17" t="str">
            <v>H.G.R *</v>
          </cell>
          <cell r="E17">
            <v>675</v>
          </cell>
        </row>
        <row r="18">
          <cell r="B18" t="str">
            <v>INEZGANE</v>
          </cell>
          <cell r="C18" t="str">
            <v>INEZGANE</v>
          </cell>
          <cell r="D18" t="str">
            <v>H.G.P *</v>
          </cell>
          <cell r="E18">
            <v>350</v>
          </cell>
        </row>
        <row r="19">
          <cell r="B19" t="str">
            <v>OUARZAZATE</v>
          </cell>
          <cell r="C19" t="str">
            <v>BOUGAFER</v>
          </cell>
          <cell r="D19" t="str">
            <v xml:space="preserve">H.S.P </v>
          </cell>
          <cell r="E19">
            <v>82</v>
          </cell>
        </row>
        <row r="20">
          <cell r="B20" t="str">
            <v/>
          </cell>
          <cell r="C20" t="str">
            <v>SIDI HSSAIN BENACEUR</v>
          </cell>
          <cell r="D20" t="str">
            <v xml:space="preserve">H.G.P </v>
          </cell>
          <cell r="E20">
            <v>291</v>
          </cell>
        </row>
        <row r="21">
          <cell r="B21" t="str">
            <v/>
          </cell>
          <cell r="C21" t="str">
            <v>TINGHIR</v>
          </cell>
          <cell r="D21" t="str">
            <v>P.S.P</v>
          </cell>
          <cell r="E21">
            <v>47</v>
          </cell>
        </row>
        <row r="22">
          <cell r="B22" t="str">
            <v>TAROUDANTE</v>
          </cell>
          <cell r="C22" t="str">
            <v>TAROUDANTE</v>
          </cell>
          <cell r="D22" t="str">
            <v>H.G.P</v>
          </cell>
          <cell r="E22">
            <v>285</v>
          </cell>
        </row>
        <row r="23">
          <cell r="B23" t="str">
            <v>TIZNIT</v>
          </cell>
          <cell r="C23" t="str">
            <v>HASSAN Ier</v>
          </cell>
          <cell r="D23" t="str">
            <v xml:space="preserve">H.G.P </v>
          </cell>
          <cell r="E23">
            <v>230</v>
          </cell>
        </row>
        <row r="24">
          <cell r="B24" t="str">
            <v/>
          </cell>
          <cell r="C24" t="str">
            <v>SIDI IFNI</v>
          </cell>
          <cell r="D24" t="str">
            <v>P.S.P</v>
          </cell>
          <cell r="E24">
            <v>100</v>
          </cell>
        </row>
        <row r="25">
          <cell r="B25" t="str">
            <v/>
          </cell>
          <cell r="C25" t="str">
            <v>HOUMANE EL FATOUAKI</v>
          </cell>
          <cell r="D25" t="str">
            <v>H.S.P</v>
          </cell>
          <cell r="E25">
            <v>72</v>
          </cell>
        </row>
        <row r="26">
          <cell r="B26" t="str">
            <v>ZAGORA</v>
          </cell>
          <cell r="C26" t="str">
            <v>ZAGORA</v>
          </cell>
          <cell r="D26" t="str">
            <v>P.S.P</v>
          </cell>
          <cell r="E26">
            <v>72</v>
          </cell>
        </row>
        <row r="27">
          <cell r="B27" t="str">
            <v>Total région</v>
          </cell>
          <cell r="C27">
            <v>10</v>
          </cell>
          <cell r="E27">
            <v>2204</v>
          </cell>
        </row>
        <row r="28">
          <cell r="B28" t="str">
            <v>KENITRA</v>
          </cell>
          <cell r="C28" t="str">
            <v>AL IDRISSI</v>
          </cell>
          <cell r="D28" t="str">
            <v xml:space="preserve">H.G.P </v>
          </cell>
          <cell r="E28">
            <v>501</v>
          </cell>
        </row>
        <row r="29">
          <cell r="B29" t="str">
            <v/>
          </cell>
          <cell r="C29" t="str">
            <v>ZOUBIR SKIREJ</v>
          </cell>
          <cell r="D29" t="str">
            <v>P.S.P</v>
          </cell>
          <cell r="E29">
            <v>180</v>
          </cell>
        </row>
        <row r="30">
          <cell r="B30" t="str">
            <v>SIDI KACEM</v>
          </cell>
          <cell r="C30" t="str">
            <v>OUAZZANE</v>
          </cell>
          <cell r="D30" t="str">
            <v>P.S.P</v>
          </cell>
          <cell r="E30">
            <v>153</v>
          </cell>
        </row>
        <row r="31">
          <cell r="B31" t="str">
            <v/>
          </cell>
          <cell r="C31" t="str">
            <v>SIDI KACEM</v>
          </cell>
          <cell r="D31" t="str">
            <v xml:space="preserve">H.G.P </v>
          </cell>
          <cell r="E31">
            <v>210</v>
          </cell>
        </row>
        <row r="32">
          <cell r="B32" t="str">
            <v>Total région</v>
          </cell>
          <cell r="C32">
            <v>4</v>
          </cell>
          <cell r="E32">
            <v>1044</v>
          </cell>
        </row>
        <row r="33">
          <cell r="B33" t="str">
            <v>BENSLIMANE</v>
          </cell>
          <cell r="C33" t="str">
            <v>BENSLIMANE</v>
          </cell>
          <cell r="D33" t="str">
            <v xml:space="preserve">H.G.P </v>
          </cell>
          <cell r="E33">
            <v>29</v>
          </cell>
        </row>
        <row r="34">
          <cell r="B34" t="str">
            <v>KHOURIBGA</v>
          </cell>
          <cell r="C34" t="str">
            <v>OUED.ZEM</v>
          </cell>
          <cell r="D34" t="str">
            <v>P.S.P</v>
          </cell>
          <cell r="E34">
            <v>50</v>
          </cell>
        </row>
        <row r="35">
          <cell r="B35" t="str">
            <v/>
          </cell>
          <cell r="C35" t="str">
            <v>KHOURIBGA</v>
          </cell>
          <cell r="D35" t="str">
            <v xml:space="preserve">H.G.P </v>
          </cell>
          <cell r="E35">
            <v>230</v>
          </cell>
        </row>
        <row r="36">
          <cell r="B36" t="str">
            <v>SETTAT</v>
          </cell>
          <cell r="C36" t="str">
            <v xml:space="preserve">BEN AHMED ( PHTISIO ) </v>
          </cell>
          <cell r="D36" t="str">
            <v xml:space="preserve">H.S.P </v>
          </cell>
          <cell r="E36">
            <v>187</v>
          </cell>
        </row>
        <row r="37">
          <cell r="B37" t="str">
            <v/>
          </cell>
          <cell r="C37" t="str">
            <v>HASSAN II</v>
          </cell>
          <cell r="D37" t="str">
            <v>H.G.P</v>
          </cell>
          <cell r="E37">
            <v>280</v>
          </cell>
        </row>
        <row r="38">
          <cell r="B38" t="str">
            <v/>
          </cell>
          <cell r="C38" t="str">
            <v>ER-RAZI</v>
          </cell>
          <cell r="D38" t="str">
            <v>P.S.P</v>
          </cell>
          <cell r="E38">
            <v>120</v>
          </cell>
        </row>
        <row r="39">
          <cell r="B39" t="str">
            <v/>
          </cell>
          <cell r="C39" t="str">
            <v>PSYCHIATRIE</v>
          </cell>
          <cell r="D39" t="str">
            <v xml:space="preserve">H.S.P </v>
          </cell>
          <cell r="E39">
            <v>630</v>
          </cell>
        </row>
        <row r="40">
          <cell r="B40" t="str">
            <v/>
          </cell>
          <cell r="C40" t="str">
            <v xml:space="preserve">BEN AHMED </v>
          </cell>
          <cell r="D40" t="str">
            <v>P.S.P</v>
          </cell>
          <cell r="E40">
            <v>120</v>
          </cell>
        </row>
        <row r="41">
          <cell r="B41" t="str">
            <v>Total région</v>
          </cell>
          <cell r="C41">
            <v>8</v>
          </cell>
          <cell r="E41">
            <v>1646</v>
          </cell>
        </row>
        <row r="42">
          <cell r="B42" t="str">
            <v>EL KELAA</v>
          </cell>
          <cell r="C42" t="str">
            <v>ASSALAMA</v>
          </cell>
          <cell r="D42" t="str">
            <v>H.G.P</v>
          </cell>
          <cell r="E42">
            <v>417</v>
          </cell>
        </row>
        <row r="43">
          <cell r="B43" t="str">
            <v>ESSAOUIRA</v>
          </cell>
          <cell r="C43" t="str">
            <v>SIDI Med BEN ABDELLAH</v>
          </cell>
          <cell r="D43" t="str">
            <v xml:space="preserve">H.G.P </v>
          </cell>
          <cell r="E43">
            <v>361</v>
          </cell>
        </row>
        <row r="44">
          <cell r="B44" t="str">
            <v>MARRA-MENARA</v>
          </cell>
          <cell r="C44" t="str">
            <v>EL RAZI</v>
          </cell>
          <cell r="D44" t="str">
            <v>H.S.R</v>
          </cell>
          <cell r="E44">
            <v>420</v>
          </cell>
        </row>
        <row r="45">
          <cell r="B45" t="str">
            <v/>
          </cell>
          <cell r="C45" t="str">
            <v>IBN NAFIS</v>
          </cell>
          <cell r="D45" t="str">
            <v>H.S.R</v>
          </cell>
          <cell r="E45">
            <v>220</v>
          </cell>
        </row>
        <row r="46">
          <cell r="B46" t="str">
            <v/>
          </cell>
          <cell r="C46" t="str">
            <v>IBN TOFAIL MATERNITE</v>
          </cell>
          <cell r="D46" t="str">
            <v xml:space="preserve">H.S.R </v>
          </cell>
          <cell r="E46">
            <v>161</v>
          </cell>
        </row>
        <row r="47">
          <cell r="B47" t="str">
            <v/>
          </cell>
          <cell r="C47" t="str">
            <v>IBN TOFAIL CHIRURGIE</v>
          </cell>
          <cell r="D47" t="str">
            <v xml:space="preserve">H.S.R </v>
          </cell>
          <cell r="E47">
            <v>300</v>
          </cell>
        </row>
        <row r="48">
          <cell r="B48" t="str">
            <v>MARRA-MEDINA</v>
          </cell>
          <cell r="C48" t="str">
            <v>IBN ZOHR</v>
          </cell>
          <cell r="D48" t="str">
            <v>H.G.R</v>
          </cell>
          <cell r="E48">
            <v>460</v>
          </cell>
        </row>
        <row r="49">
          <cell r="B49" t="str">
            <v/>
          </cell>
          <cell r="C49" t="str">
            <v>EL ANTAKI</v>
          </cell>
          <cell r="D49" t="str">
            <v xml:space="preserve">H.S.R </v>
          </cell>
          <cell r="E49">
            <v>197</v>
          </cell>
        </row>
        <row r="50">
          <cell r="B50" t="str">
            <v>Total région</v>
          </cell>
          <cell r="C50">
            <v>8</v>
          </cell>
          <cell r="E50">
            <v>2536</v>
          </cell>
        </row>
        <row r="51">
          <cell r="B51" t="str">
            <v>FIGUIG</v>
          </cell>
          <cell r="C51" t="str">
            <v>HASSAN II</v>
          </cell>
          <cell r="D51" t="str">
            <v xml:space="preserve">H.G.P </v>
          </cell>
          <cell r="E51">
            <v>100</v>
          </cell>
        </row>
        <row r="52">
          <cell r="B52" t="str">
            <v>NADOR</v>
          </cell>
          <cell r="C52" t="str">
            <v>HASSANI</v>
          </cell>
          <cell r="D52" t="str">
            <v xml:space="preserve">H.G.P </v>
          </cell>
          <cell r="E52">
            <v>343</v>
          </cell>
        </row>
        <row r="53">
          <cell r="B53" t="str">
            <v>OUJDA-ANGAD</v>
          </cell>
          <cell r="C53" t="str">
            <v>AL FARABI</v>
          </cell>
          <cell r="D53" t="str">
            <v>H.G.R</v>
          </cell>
          <cell r="E53">
            <v>747</v>
          </cell>
        </row>
        <row r="54">
          <cell r="B54" t="str">
            <v/>
          </cell>
          <cell r="C54" t="str">
            <v>PSYCHIATRIQUE</v>
          </cell>
          <cell r="D54" t="str">
            <v>H.S.R</v>
          </cell>
          <cell r="E54">
            <v>90</v>
          </cell>
        </row>
        <row r="55">
          <cell r="B55" t="str">
            <v>BERKANE</v>
          </cell>
          <cell r="C55" t="str">
            <v>EDDERAK</v>
          </cell>
          <cell r="D55" t="str">
            <v>H.G.P</v>
          </cell>
          <cell r="E55">
            <v>92</v>
          </cell>
        </row>
        <row r="56">
          <cell r="B56" t="str">
            <v>Total région</v>
          </cell>
          <cell r="C56">
            <v>5</v>
          </cell>
          <cell r="E56">
            <v>1372</v>
          </cell>
        </row>
        <row r="57">
          <cell r="B57" t="str">
            <v>BERNO.ZENATA</v>
          </cell>
          <cell r="C57" t="str">
            <v>TIT MELLIL</v>
          </cell>
          <cell r="D57" t="str">
            <v>H.S.P *</v>
          </cell>
          <cell r="E57">
            <v>110</v>
          </cell>
        </row>
        <row r="58">
          <cell r="B58" t="str">
            <v xml:space="preserve">CASA.B.M'SIK </v>
          </cell>
          <cell r="C58" t="str">
            <v>BEN M'SICK S.OTHMANE</v>
          </cell>
          <cell r="D58" t="str">
            <v>H.G.P</v>
          </cell>
          <cell r="E58">
            <v>250</v>
          </cell>
        </row>
        <row r="59">
          <cell r="B59" t="str">
            <v xml:space="preserve">CASA A.SEBAA </v>
          </cell>
          <cell r="C59" t="str">
            <v>MOHAMED V</v>
          </cell>
          <cell r="D59" t="str">
            <v xml:space="preserve">H.G.P </v>
          </cell>
          <cell r="E59">
            <v>226</v>
          </cell>
        </row>
        <row r="60">
          <cell r="B60" t="str">
            <v xml:space="preserve">CASA A.CHOCK </v>
          </cell>
          <cell r="C60" t="str">
            <v>CENTRE DE LEPROLOGIE</v>
          </cell>
          <cell r="D60" t="str">
            <v>H.S.P</v>
          </cell>
          <cell r="E60">
            <v>216</v>
          </cell>
        </row>
        <row r="61">
          <cell r="B61" t="str">
            <v>MOHAMMADIA</v>
          </cell>
          <cell r="C61" t="str">
            <v>My ABDELLAH</v>
          </cell>
          <cell r="D61" t="str">
            <v xml:space="preserve">H.G.P </v>
          </cell>
          <cell r="E61">
            <v>172</v>
          </cell>
        </row>
        <row r="62">
          <cell r="B62" t="str">
            <v>CASA-ANFA</v>
          </cell>
          <cell r="C62" t="str">
            <v>MY YOUSSEF</v>
          </cell>
          <cell r="D62" t="str">
            <v xml:space="preserve">H.G.P </v>
          </cell>
          <cell r="E62">
            <v>203</v>
          </cell>
        </row>
        <row r="63">
          <cell r="B63" t="str">
            <v/>
          </cell>
          <cell r="C63" t="str">
            <v>HOPITAL D'ENFANTS</v>
          </cell>
          <cell r="D63" t="str">
            <v>H.S.N *</v>
          </cell>
          <cell r="E63">
            <v>260</v>
          </cell>
        </row>
        <row r="64">
          <cell r="B64" t="str">
            <v/>
          </cell>
          <cell r="C64" t="str">
            <v>20 AOUT 1953</v>
          </cell>
          <cell r="D64" t="str">
            <v>H.S.N</v>
          </cell>
          <cell r="E64">
            <v>356</v>
          </cell>
        </row>
        <row r="65">
          <cell r="B65" t="str">
            <v/>
          </cell>
          <cell r="C65" t="str">
            <v>H.G IBN ROCHD</v>
          </cell>
          <cell r="D65" t="str">
            <v>H.G.N</v>
          </cell>
          <cell r="E65">
            <v>1141</v>
          </cell>
        </row>
        <row r="66">
          <cell r="B66" t="str">
            <v>CASA EL FIDA</v>
          </cell>
          <cell r="C66" t="str">
            <v>H.G.P BOUAFI</v>
          </cell>
          <cell r="D66" t="str">
            <v xml:space="preserve">H.G.P </v>
          </cell>
          <cell r="E66">
            <v>210</v>
          </cell>
        </row>
        <row r="67">
          <cell r="B67" t="str">
            <v>Total région</v>
          </cell>
          <cell r="C67">
            <v>10</v>
          </cell>
          <cell r="E67">
            <v>3144</v>
          </cell>
        </row>
        <row r="68">
          <cell r="B68" t="str">
            <v>KHEMISSET</v>
          </cell>
          <cell r="C68" t="str">
            <v>KHEMISSET</v>
          </cell>
          <cell r="D68" t="str">
            <v>H.G.P</v>
          </cell>
          <cell r="E68">
            <v>154</v>
          </cell>
        </row>
        <row r="69">
          <cell r="B69" t="str">
            <v/>
          </cell>
          <cell r="C69" t="str">
            <v>ROMMANI</v>
          </cell>
          <cell r="D69" t="str">
            <v>P.S.P</v>
          </cell>
          <cell r="E69">
            <v>76</v>
          </cell>
        </row>
        <row r="70">
          <cell r="B70" t="str">
            <v/>
          </cell>
          <cell r="C70" t="str">
            <v>TIFLET</v>
          </cell>
          <cell r="D70" t="str">
            <v>P.S.P</v>
          </cell>
          <cell r="E70">
            <v>55</v>
          </cell>
        </row>
        <row r="71">
          <cell r="B71" t="str">
            <v>RABAT</v>
          </cell>
          <cell r="C71" t="str">
            <v>My YOUSSEF</v>
          </cell>
          <cell r="D71" t="str">
            <v>H.S.N</v>
          </cell>
          <cell r="E71">
            <v>465</v>
          </cell>
        </row>
        <row r="72">
          <cell r="B72" t="str">
            <v/>
          </cell>
          <cell r="C72" t="str">
            <v>IBNOU SINA</v>
          </cell>
          <cell r="D72" t="str">
            <v>H.G.N *</v>
          </cell>
          <cell r="E72">
            <v>1150</v>
          </cell>
        </row>
        <row r="73">
          <cell r="B73" t="str">
            <v/>
          </cell>
          <cell r="C73" t="str">
            <v>H.DES SPECIALITES</v>
          </cell>
          <cell r="D73" t="str">
            <v xml:space="preserve">H.S.N </v>
          </cell>
          <cell r="E73">
            <v>404</v>
          </cell>
        </row>
        <row r="74">
          <cell r="B74" t="str">
            <v/>
          </cell>
          <cell r="C74" t="str">
            <v>MATERNITE SOUISSI</v>
          </cell>
          <cell r="D74" t="str">
            <v xml:space="preserve">H.S.N </v>
          </cell>
          <cell r="E74">
            <v>239</v>
          </cell>
        </row>
        <row r="75">
          <cell r="B75" t="str">
            <v/>
          </cell>
          <cell r="C75" t="str">
            <v>H.D'ENFANT</v>
          </cell>
          <cell r="D75" t="str">
            <v xml:space="preserve">H.S.N </v>
          </cell>
          <cell r="E75">
            <v>634</v>
          </cell>
        </row>
        <row r="76">
          <cell r="B76" t="str">
            <v/>
          </cell>
          <cell r="C76" t="str">
            <v xml:space="preserve"> MAT. ORANGERS</v>
          </cell>
          <cell r="D76" t="str">
            <v>H.S.N</v>
          </cell>
          <cell r="E76">
            <v>80</v>
          </cell>
        </row>
        <row r="77">
          <cell r="B77" t="str">
            <v/>
          </cell>
          <cell r="C77" t="str">
            <v xml:space="preserve">Med BEN ABDELLAH </v>
          </cell>
          <cell r="D77" t="str">
            <v xml:space="preserve">H.S.N </v>
          </cell>
          <cell r="E77">
            <v>270</v>
          </cell>
        </row>
        <row r="78">
          <cell r="B78" t="str">
            <v>SALE</v>
          </cell>
          <cell r="C78" t="str">
            <v>MOULAY ABDELLAH</v>
          </cell>
          <cell r="D78" t="str">
            <v>H.G.P</v>
          </cell>
          <cell r="E78">
            <v>130</v>
          </cell>
        </row>
        <row r="79">
          <cell r="B79" t="str">
            <v/>
          </cell>
          <cell r="C79" t="str">
            <v>AR-RAZI</v>
          </cell>
          <cell r="D79" t="str">
            <v>H.S.N</v>
          </cell>
          <cell r="E79">
            <v>200</v>
          </cell>
        </row>
        <row r="80">
          <cell r="B80" t="str">
            <v/>
          </cell>
          <cell r="C80" t="str">
            <v>EL AYACHI</v>
          </cell>
          <cell r="D80" t="str">
            <v>H.S.N</v>
          </cell>
          <cell r="E80">
            <v>84</v>
          </cell>
        </row>
        <row r="81">
          <cell r="B81" t="str">
            <v>SKHIRAT TEMARA</v>
          </cell>
          <cell r="C81" t="str">
            <v>TEMARA</v>
          </cell>
          <cell r="D81" t="str">
            <v>H.G.P</v>
          </cell>
          <cell r="E81">
            <v>42</v>
          </cell>
        </row>
        <row r="82">
          <cell r="B82" t="str">
            <v>Total région</v>
          </cell>
          <cell r="C82">
            <v>14</v>
          </cell>
          <cell r="E82">
            <v>3983</v>
          </cell>
        </row>
        <row r="83">
          <cell r="B83" t="str">
            <v>EL JADIDA</v>
          </cell>
          <cell r="C83" t="str">
            <v>SIDI LAYACHI</v>
          </cell>
          <cell r="D83" t="str">
            <v xml:space="preserve">H.S.P </v>
          </cell>
          <cell r="E83">
            <v>80</v>
          </cell>
        </row>
        <row r="84">
          <cell r="B84" t="str">
            <v/>
          </cell>
          <cell r="C84" t="str">
            <v>MOHAMED V</v>
          </cell>
          <cell r="D84" t="str">
            <v xml:space="preserve">H.G.P </v>
          </cell>
          <cell r="E84">
            <v>425</v>
          </cell>
        </row>
        <row r="85">
          <cell r="B85" t="str">
            <v>SAFI</v>
          </cell>
          <cell r="C85" t="str">
            <v>MOHAMED V</v>
          </cell>
          <cell r="D85" t="str">
            <v>H.G.P</v>
          </cell>
          <cell r="E85">
            <v>747</v>
          </cell>
        </row>
        <row r="86">
          <cell r="B86" t="str">
            <v>Total région</v>
          </cell>
          <cell r="C86">
            <v>3</v>
          </cell>
          <cell r="E86">
            <v>1252</v>
          </cell>
        </row>
        <row r="87">
          <cell r="B87" t="str">
            <v>AZILAL</v>
          </cell>
          <cell r="C87" t="str">
            <v>HAUT ATLAS CENTRAL</v>
          </cell>
          <cell r="D87" t="str">
            <v>H.G.P</v>
          </cell>
          <cell r="E87">
            <v>130</v>
          </cell>
        </row>
        <row r="88">
          <cell r="B88" t="str">
            <v>BENI MELLAL</v>
          </cell>
          <cell r="C88" t="str">
            <v>BENI MELLAL</v>
          </cell>
          <cell r="D88" t="str">
            <v>H.G.P</v>
          </cell>
          <cell r="E88">
            <v>428</v>
          </cell>
        </row>
        <row r="89">
          <cell r="B89" t="str">
            <v/>
          </cell>
          <cell r="C89" t="str">
            <v>MOULAY ISMAIL</v>
          </cell>
          <cell r="D89" t="str">
            <v>P.S.P *</v>
          </cell>
          <cell r="E89">
            <v>190</v>
          </cell>
        </row>
        <row r="90">
          <cell r="B90" t="str">
            <v/>
          </cell>
          <cell r="C90" t="str">
            <v>FQUIH BEN SALAH</v>
          </cell>
          <cell r="D90" t="str">
            <v>P.S.P</v>
          </cell>
          <cell r="E90">
            <v>66</v>
          </cell>
        </row>
        <row r="91">
          <cell r="B91" t="str">
            <v>Total région</v>
          </cell>
          <cell r="C91">
            <v>4</v>
          </cell>
          <cell r="E91">
            <v>814</v>
          </cell>
        </row>
        <row r="92">
          <cell r="B92" t="str">
            <v>ERRACHIDIA</v>
          </cell>
          <cell r="C92" t="str">
            <v>My ALI CHERIF</v>
          </cell>
          <cell r="D92" t="str">
            <v>H.G.P</v>
          </cell>
          <cell r="E92">
            <v>186</v>
          </cell>
        </row>
        <row r="93">
          <cell r="B93" t="str">
            <v/>
          </cell>
          <cell r="C93" t="str">
            <v>HOUMANE FATOUAKI</v>
          </cell>
          <cell r="D93" t="str">
            <v>H.S.P</v>
          </cell>
          <cell r="E93">
            <v>130</v>
          </cell>
        </row>
        <row r="94">
          <cell r="B94" t="str">
            <v/>
          </cell>
          <cell r="C94" t="str">
            <v>SGHIRI HAMANI B.MAATI</v>
          </cell>
          <cell r="D94" t="str">
            <v>P.S.P</v>
          </cell>
          <cell r="E94">
            <v>122</v>
          </cell>
        </row>
        <row r="95">
          <cell r="B95" t="str">
            <v/>
          </cell>
          <cell r="C95" t="str">
            <v>20 AOUT</v>
          </cell>
          <cell r="D95" t="str">
            <v>P.S.P</v>
          </cell>
          <cell r="E95">
            <v>120</v>
          </cell>
        </row>
        <row r="96">
          <cell r="B96" t="str">
            <v>IFRANE</v>
          </cell>
          <cell r="C96" t="str">
            <v>20 AOUT</v>
          </cell>
          <cell r="D96" t="str">
            <v>P.S.P</v>
          </cell>
          <cell r="E96">
            <v>113</v>
          </cell>
        </row>
        <row r="97">
          <cell r="B97" t="str">
            <v>KHENIFRA</v>
          </cell>
          <cell r="C97" t="str">
            <v>MIDELT</v>
          </cell>
          <cell r="D97" t="str">
            <v>P.S.P</v>
          </cell>
          <cell r="E97">
            <v>108</v>
          </cell>
        </row>
        <row r="98">
          <cell r="B98" t="str">
            <v/>
          </cell>
          <cell r="C98" t="str">
            <v>KHENIFRA</v>
          </cell>
          <cell r="D98" t="str">
            <v>H.G.P</v>
          </cell>
          <cell r="E98">
            <v>208</v>
          </cell>
        </row>
        <row r="99">
          <cell r="B99" t="str">
            <v>MEKNES-ISMAI.</v>
          </cell>
          <cell r="C99" t="str">
            <v>SIDI SAID</v>
          </cell>
          <cell r="D99" t="str">
            <v>H.S.R</v>
          </cell>
          <cell r="E99">
            <v>336</v>
          </cell>
        </row>
        <row r="100">
          <cell r="B100" t="str">
            <v>MEKNES-MENZEH</v>
          </cell>
          <cell r="C100" t="str">
            <v>MOULAY ISMAIL</v>
          </cell>
          <cell r="D100" t="str">
            <v>H.S.R</v>
          </cell>
          <cell r="E100">
            <v>344</v>
          </cell>
        </row>
        <row r="101">
          <cell r="B101" t="str">
            <v/>
          </cell>
          <cell r="C101" t="str">
            <v>Med V</v>
          </cell>
          <cell r="D101" t="str">
            <v>H.G.R</v>
          </cell>
          <cell r="E101">
            <v>672</v>
          </cell>
        </row>
        <row r="102">
          <cell r="B102" t="str">
            <v>Total région</v>
          </cell>
          <cell r="C102">
            <v>10</v>
          </cell>
          <cell r="E102">
            <v>2339</v>
          </cell>
        </row>
        <row r="103">
          <cell r="B103" t="str">
            <v>BOULEMANE</v>
          </cell>
          <cell r="C103" t="str">
            <v xml:space="preserve">MARCHE VERTE </v>
          </cell>
          <cell r="D103" t="str">
            <v>H.G.P</v>
          </cell>
          <cell r="E103">
            <v>130</v>
          </cell>
        </row>
        <row r="104">
          <cell r="C104" t="str">
            <v>OUTATE EL HAJ</v>
          </cell>
          <cell r="D104" t="str">
            <v>P.S.P</v>
          </cell>
          <cell r="E104">
            <v>34</v>
          </cell>
        </row>
        <row r="105">
          <cell r="B105" t="str">
            <v>FES JDID</v>
          </cell>
          <cell r="C105" t="str">
            <v>AL GHASSANI</v>
          </cell>
          <cell r="D105" t="str">
            <v>H.G.R</v>
          </cell>
          <cell r="E105">
            <v>502</v>
          </cell>
        </row>
        <row r="106">
          <cell r="B106" t="str">
            <v/>
          </cell>
          <cell r="C106" t="str">
            <v>IBN BAITAR</v>
          </cell>
          <cell r="D106" t="str">
            <v>H.S.R *</v>
          </cell>
          <cell r="E106">
            <v>60</v>
          </cell>
        </row>
        <row r="107">
          <cell r="B107" t="str">
            <v>FES MEDINA</v>
          </cell>
          <cell r="C107" t="str">
            <v>OMAR DRISSI</v>
          </cell>
          <cell r="D107" t="str">
            <v>H.S.R</v>
          </cell>
          <cell r="E107">
            <v>162</v>
          </cell>
        </row>
        <row r="108">
          <cell r="B108" t="str">
            <v xml:space="preserve">FES ZOUAGHA </v>
          </cell>
          <cell r="C108" t="str">
            <v>IBN AL HASSAN</v>
          </cell>
          <cell r="D108" t="str">
            <v xml:space="preserve">H.S.R </v>
          </cell>
          <cell r="E108">
            <v>112</v>
          </cell>
        </row>
        <row r="109">
          <cell r="B109" t="str">
            <v/>
          </cell>
          <cell r="C109" t="str">
            <v>IBN AL KHATIB</v>
          </cell>
          <cell r="D109" t="str">
            <v xml:space="preserve">H.G.R </v>
          </cell>
          <cell r="E109">
            <v>546</v>
          </cell>
        </row>
        <row r="110">
          <cell r="B110" t="str">
            <v>FES SEFROU</v>
          </cell>
          <cell r="C110" t="str">
            <v>MOHAMMED V</v>
          </cell>
          <cell r="D110" t="str">
            <v xml:space="preserve">H.G.P </v>
          </cell>
          <cell r="E110">
            <v>120</v>
          </cell>
        </row>
        <row r="111">
          <cell r="B111" t="str">
            <v>Total région</v>
          </cell>
          <cell r="C111">
            <v>8</v>
          </cell>
          <cell r="E111">
            <v>1666</v>
          </cell>
        </row>
        <row r="112">
          <cell r="B112" t="str">
            <v>AL HOCEIMA</v>
          </cell>
          <cell r="C112" t="str">
            <v>MOHAMED V</v>
          </cell>
          <cell r="D112" t="str">
            <v>H.G.P</v>
          </cell>
          <cell r="E112">
            <v>346</v>
          </cell>
        </row>
        <row r="113">
          <cell r="B113" t="str">
            <v>TAOUNATE</v>
          </cell>
          <cell r="C113" t="str">
            <v xml:space="preserve">HASSAN II </v>
          </cell>
          <cell r="D113" t="str">
            <v>P.S.P</v>
          </cell>
          <cell r="E113">
            <v>70</v>
          </cell>
        </row>
        <row r="114">
          <cell r="B114" t="str">
            <v>TAZA</v>
          </cell>
          <cell r="C114" t="str">
            <v>IBNOU ROCHD</v>
          </cell>
          <cell r="D114" t="str">
            <v xml:space="preserve">H.G.P </v>
          </cell>
          <cell r="E114">
            <v>113</v>
          </cell>
        </row>
        <row r="115">
          <cell r="B115" t="str">
            <v/>
          </cell>
          <cell r="C115" t="str">
            <v>IBN BAJA</v>
          </cell>
          <cell r="D115" t="str">
            <v xml:space="preserve">H.G.P </v>
          </cell>
          <cell r="E115">
            <v>343</v>
          </cell>
        </row>
        <row r="116">
          <cell r="B116" t="str">
            <v/>
          </cell>
          <cell r="C116" t="str">
            <v>GUERCIF</v>
          </cell>
          <cell r="D116" t="str">
            <v>P.S.P</v>
          </cell>
          <cell r="E116">
            <v>41</v>
          </cell>
        </row>
        <row r="117">
          <cell r="B117" t="str">
            <v>Total région</v>
          </cell>
          <cell r="C117">
            <v>5</v>
          </cell>
          <cell r="E117">
            <v>913</v>
          </cell>
        </row>
        <row r="118">
          <cell r="B118" t="str">
            <v>CHAOUEN</v>
          </cell>
          <cell r="C118" t="str">
            <v>MOHAMED V</v>
          </cell>
          <cell r="D118" t="str">
            <v xml:space="preserve">H.G.P </v>
          </cell>
          <cell r="E118">
            <v>120</v>
          </cell>
        </row>
        <row r="119">
          <cell r="B119" t="str">
            <v>LARACHE</v>
          </cell>
          <cell r="C119" t="str">
            <v>LALLA MERIEM</v>
          </cell>
          <cell r="D119" t="str">
            <v xml:space="preserve">H.G.P </v>
          </cell>
          <cell r="E119">
            <v>194</v>
          </cell>
        </row>
        <row r="120">
          <cell r="B120" t="str">
            <v/>
          </cell>
          <cell r="C120" t="str">
            <v>KSAR KEBIR</v>
          </cell>
          <cell r="D120" t="str">
            <v>P.S.P</v>
          </cell>
          <cell r="E120">
            <v>105</v>
          </cell>
        </row>
        <row r="121">
          <cell r="B121" t="str">
            <v>TANGER</v>
          </cell>
          <cell r="C121" t="str">
            <v>AL KORTOBI</v>
          </cell>
          <cell r="D121" t="str">
            <v xml:space="preserve">H.G.P </v>
          </cell>
          <cell r="E121">
            <v>105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HOPITAUX"/>
    </sheetNames>
    <sheetDataSet>
      <sheetData sheetId="0">
        <row r="5">
          <cell r="B5" t="str">
            <v>Préféctures</v>
          </cell>
          <cell r="C5" t="str">
            <v>l'hôpital</v>
          </cell>
          <cell r="D5" t="str">
            <v/>
          </cell>
          <cell r="E5" t="str">
            <v/>
          </cell>
        </row>
        <row r="6">
          <cell r="B6" t="str">
            <v>OUED EDDAHAB</v>
          </cell>
          <cell r="C6" t="str">
            <v>HASSAN II</v>
          </cell>
          <cell r="D6" t="str">
            <v>H.G.P</v>
          </cell>
          <cell r="E6">
            <v>53</v>
          </cell>
        </row>
        <row r="7">
          <cell r="B7" t="str">
            <v>Total région</v>
          </cell>
          <cell r="C7">
            <v>1</v>
          </cell>
          <cell r="E7">
            <v>53</v>
          </cell>
        </row>
        <row r="8">
          <cell r="B8" t="str">
            <v>BOUJDOUR</v>
          </cell>
          <cell r="C8" t="str">
            <v>BOUJDOUR</v>
          </cell>
          <cell r="D8" t="str">
            <v>H.G.P</v>
          </cell>
          <cell r="E8">
            <v>36</v>
          </cell>
        </row>
        <row r="9">
          <cell r="B9" t="str">
            <v>LAAYOUNE</v>
          </cell>
          <cell r="C9" t="str">
            <v>My HASSAN BEN EL MEHDI</v>
          </cell>
          <cell r="D9" t="str">
            <v xml:space="preserve">H.G.P </v>
          </cell>
          <cell r="E9">
            <v>216</v>
          </cell>
        </row>
        <row r="10">
          <cell r="B10" t="str">
            <v/>
          </cell>
          <cell r="C10" t="str">
            <v xml:space="preserve">HASSAN II </v>
          </cell>
          <cell r="D10" t="str">
            <v xml:space="preserve">H.S.P </v>
          </cell>
          <cell r="E10">
            <v>153</v>
          </cell>
        </row>
        <row r="11">
          <cell r="B11" t="str">
            <v>Total région</v>
          </cell>
          <cell r="C11">
            <v>3</v>
          </cell>
          <cell r="E11">
            <v>405</v>
          </cell>
        </row>
        <row r="12">
          <cell r="B12" t="str">
            <v>ESS-EMARA</v>
          </cell>
          <cell r="C12" t="str">
            <v>ES-SMARA</v>
          </cell>
          <cell r="D12" t="str">
            <v xml:space="preserve">H.G.P </v>
          </cell>
          <cell r="E12">
            <v>90</v>
          </cell>
        </row>
        <row r="13">
          <cell r="B13" t="str">
            <v>GUELMIM</v>
          </cell>
          <cell r="C13" t="str">
            <v>BOUIZAKAREN</v>
          </cell>
          <cell r="D13" t="str">
            <v>P.S.P</v>
          </cell>
          <cell r="E13">
            <v>80</v>
          </cell>
        </row>
        <row r="14">
          <cell r="B14" t="str">
            <v/>
          </cell>
          <cell r="C14" t="str">
            <v>GUELMIM</v>
          </cell>
          <cell r="D14" t="str">
            <v>H.G.P</v>
          </cell>
          <cell r="E14">
            <v>50</v>
          </cell>
        </row>
        <row r="15">
          <cell r="B15" t="str">
            <v>TANTAN</v>
          </cell>
          <cell r="C15" t="str">
            <v>HASSAN II</v>
          </cell>
          <cell r="D15" t="str">
            <v>H.G.P</v>
          </cell>
          <cell r="E15">
            <v>120</v>
          </cell>
        </row>
        <row r="16">
          <cell r="B16" t="str">
            <v>Total région</v>
          </cell>
          <cell r="C16">
            <v>4</v>
          </cell>
          <cell r="E16">
            <v>340</v>
          </cell>
        </row>
        <row r="17">
          <cell r="B17" t="str">
            <v>AGADIR</v>
          </cell>
          <cell r="C17" t="str">
            <v>HASSAN II</v>
          </cell>
          <cell r="D17" t="str">
            <v>H.G.R *</v>
          </cell>
          <cell r="E17">
            <v>675</v>
          </cell>
        </row>
        <row r="18">
          <cell r="B18" t="str">
            <v>INEZGANE</v>
          </cell>
          <cell r="C18" t="str">
            <v>INEZGANE</v>
          </cell>
          <cell r="D18" t="str">
            <v>H.G.P *</v>
          </cell>
          <cell r="E18">
            <v>350</v>
          </cell>
        </row>
        <row r="19">
          <cell r="B19" t="str">
            <v>OUARZAZATE</v>
          </cell>
          <cell r="C19" t="str">
            <v>BOUGAFER</v>
          </cell>
          <cell r="D19" t="str">
            <v xml:space="preserve">H.S.P </v>
          </cell>
          <cell r="E19">
            <v>82</v>
          </cell>
        </row>
        <row r="20">
          <cell r="B20" t="str">
            <v/>
          </cell>
          <cell r="C20" t="str">
            <v>SIDI HSSAIN BENACEUR</v>
          </cell>
          <cell r="D20" t="str">
            <v xml:space="preserve">H.G.P </v>
          </cell>
          <cell r="E20">
            <v>291</v>
          </cell>
        </row>
        <row r="21">
          <cell r="B21" t="str">
            <v/>
          </cell>
          <cell r="C21" t="str">
            <v>TINGHIR</v>
          </cell>
          <cell r="D21" t="str">
            <v>P.S.P</v>
          </cell>
          <cell r="E21">
            <v>47</v>
          </cell>
        </row>
        <row r="22">
          <cell r="B22" t="str">
            <v>TAROUDANTE</v>
          </cell>
          <cell r="C22" t="str">
            <v>TAROUDANTE</v>
          </cell>
          <cell r="D22" t="str">
            <v>H.G.P</v>
          </cell>
          <cell r="E22">
            <v>285</v>
          </cell>
        </row>
        <row r="23">
          <cell r="B23" t="str">
            <v>TIZNIT</v>
          </cell>
          <cell r="C23" t="str">
            <v>HASSAN Ier</v>
          </cell>
          <cell r="D23" t="str">
            <v xml:space="preserve">H.G.P </v>
          </cell>
          <cell r="E23">
            <v>230</v>
          </cell>
        </row>
        <row r="24">
          <cell r="B24" t="str">
            <v/>
          </cell>
          <cell r="C24" t="str">
            <v>SIDI IFNI</v>
          </cell>
          <cell r="D24" t="str">
            <v>P.S.P</v>
          </cell>
          <cell r="E24">
            <v>100</v>
          </cell>
        </row>
        <row r="25">
          <cell r="B25" t="str">
            <v/>
          </cell>
          <cell r="C25" t="str">
            <v>HOUMANE EL FATOUAKI</v>
          </cell>
          <cell r="D25" t="str">
            <v>H.S.P</v>
          </cell>
          <cell r="E25">
            <v>72</v>
          </cell>
        </row>
        <row r="26">
          <cell r="B26" t="str">
            <v>ZAGORA</v>
          </cell>
          <cell r="C26" t="str">
            <v>ZAGORA</v>
          </cell>
          <cell r="D26" t="str">
            <v>P.S.P</v>
          </cell>
          <cell r="E26">
            <v>72</v>
          </cell>
        </row>
        <row r="27">
          <cell r="B27" t="str">
            <v>Total région</v>
          </cell>
          <cell r="C27">
            <v>10</v>
          </cell>
          <cell r="E27">
            <v>2204</v>
          </cell>
        </row>
        <row r="28">
          <cell r="B28" t="str">
            <v>KENITRA</v>
          </cell>
          <cell r="C28" t="str">
            <v>AL IDRISSI</v>
          </cell>
          <cell r="D28" t="str">
            <v xml:space="preserve">H.G.P </v>
          </cell>
          <cell r="E28">
            <v>501</v>
          </cell>
        </row>
        <row r="29">
          <cell r="B29" t="str">
            <v/>
          </cell>
          <cell r="C29" t="str">
            <v>ZOUBIR SKIREJ</v>
          </cell>
          <cell r="D29" t="str">
            <v>P.S.P</v>
          </cell>
          <cell r="E29">
            <v>180</v>
          </cell>
        </row>
        <row r="30">
          <cell r="B30" t="str">
            <v>SIDI KACEM</v>
          </cell>
          <cell r="C30" t="str">
            <v>OUAZZANE</v>
          </cell>
          <cell r="D30" t="str">
            <v>P.S.P</v>
          </cell>
          <cell r="E30">
            <v>153</v>
          </cell>
        </row>
        <row r="31">
          <cell r="B31" t="str">
            <v/>
          </cell>
          <cell r="C31" t="str">
            <v>SIDI KACEM</v>
          </cell>
          <cell r="D31" t="str">
            <v xml:space="preserve">H.G.P </v>
          </cell>
          <cell r="E31">
            <v>210</v>
          </cell>
        </row>
        <row r="32">
          <cell r="B32" t="str">
            <v>Total région</v>
          </cell>
          <cell r="C32">
            <v>4</v>
          </cell>
          <cell r="E32">
            <v>1044</v>
          </cell>
        </row>
        <row r="33">
          <cell r="B33" t="str">
            <v>BENSLIMANE</v>
          </cell>
          <cell r="C33" t="str">
            <v>BENSLIMANE</v>
          </cell>
          <cell r="D33" t="str">
            <v xml:space="preserve">H.G.P </v>
          </cell>
          <cell r="E33">
            <v>29</v>
          </cell>
        </row>
        <row r="34">
          <cell r="B34" t="str">
            <v>KHOURIBGA</v>
          </cell>
          <cell r="C34" t="str">
            <v>OUED.ZEM</v>
          </cell>
          <cell r="D34" t="str">
            <v>P.S.P</v>
          </cell>
          <cell r="E34">
            <v>50</v>
          </cell>
        </row>
        <row r="35">
          <cell r="B35" t="str">
            <v/>
          </cell>
          <cell r="C35" t="str">
            <v>KHOURIBGA</v>
          </cell>
          <cell r="D35" t="str">
            <v xml:space="preserve">H.G.P </v>
          </cell>
          <cell r="E35">
            <v>230</v>
          </cell>
        </row>
        <row r="36">
          <cell r="B36" t="str">
            <v>SETTAT</v>
          </cell>
          <cell r="C36" t="str">
            <v xml:space="preserve">BEN AHMED ( PHTISIO ) </v>
          </cell>
          <cell r="D36" t="str">
            <v xml:space="preserve">H.S.P </v>
          </cell>
          <cell r="E36">
            <v>187</v>
          </cell>
        </row>
        <row r="37">
          <cell r="B37" t="str">
            <v/>
          </cell>
          <cell r="C37" t="str">
            <v>HASSAN II</v>
          </cell>
          <cell r="D37" t="str">
            <v>H.G.P</v>
          </cell>
          <cell r="E37">
            <v>280</v>
          </cell>
        </row>
        <row r="38">
          <cell r="B38" t="str">
            <v/>
          </cell>
          <cell r="C38" t="str">
            <v>ER-RAZI</v>
          </cell>
          <cell r="D38" t="str">
            <v>P.S.P</v>
          </cell>
          <cell r="E38">
            <v>120</v>
          </cell>
        </row>
        <row r="39">
          <cell r="B39" t="str">
            <v/>
          </cell>
          <cell r="C39" t="str">
            <v>PSYCHIATRIE</v>
          </cell>
          <cell r="D39" t="str">
            <v xml:space="preserve">H.S.P </v>
          </cell>
          <cell r="E39">
            <v>630</v>
          </cell>
        </row>
        <row r="40">
          <cell r="B40" t="str">
            <v/>
          </cell>
          <cell r="C40" t="str">
            <v xml:space="preserve">BEN AHMED </v>
          </cell>
          <cell r="D40" t="str">
            <v>P.S.P</v>
          </cell>
          <cell r="E40">
            <v>120</v>
          </cell>
        </row>
        <row r="41">
          <cell r="B41" t="str">
            <v>Total région</v>
          </cell>
          <cell r="C41">
            <v>8</v>
          </cell>
          <cell r="E41">
            <v>1646</v>
          </cell>
        </row>
        <row r="42">
          <cell r="B42" t="str">
            <v>EL KELAA</v>
          </cell>
          <cell r="C42" t="str">
            <v>ASSALAMA</v>
          </cell>
          <cell r="D42" t="str">
            <v>H.G.P</v>
          </cell>
          <cell r="E42">
            <v>417</v>
          </cell>
        </row>
        <row r="43">
          <cell r="B43" t="str">
            <v>ESSAOUIRA</v>
          </cell>
          <cell r="C43" t="str">
            <v>SIDI Med BEN ABDELLAH</v>
          </cell>
          <cell r="D43" t="str">
            <v xml:space="preserve">H.G.P </v>
          </cell>
          <cell r="E43">
            <v>361</v>
          </cell>
        </row>
        <row r="44">
          <cell r="B44" t="str">
            <v>MARRA-MENARA</v>
          </cell>
          <cell r="C44" t="str">
            <v>EL RAZI</v>
          </cell>
          <cell r="D44" t="str">
            <v>H.S.R</v>
          </cell>
          <cell r="E44">
            <v>420</v>
          </cell>
        </row>
        <row r="45">
          <cell r="B45" t="str">
            <v/>
          </cell>
          <cell r="C45" t="str">
            <v>IBN NAFIS</v>
          </cell>
          <cell r="D45" t="str">
            <v>H.S.R</v>
          </cell>
          <cell r="E45">
            <v>220</v>
          </cell>
        </row>
        <row r="46">
          <cell r="B46" t="str">
            <v/>
          </cell>
          <cell r="C46" t="str">
            <v>IBN TOFAIL MATERNITE</v>
          </cell>
          <cell r="D46" t="str">
            <v xml:space="preserve">H.S.R </v>
          </cell>
          <cell r="E46">
            <v>161</v>
          </cell>
        </row>
        <row r="47">
          <cell r="B47" t="str">
            <v/>
          </cell>
          <cell r="C47" t="str">
            <v>IBN TOFAIL CHIRURGIE</v>
          </cell>
          <cell r="D47" t="str">
            <v xml:space="preserve">H.S.R </v>
          </cell>
          <cell r="E47">
            <v>300</v>
          </cell>
        </row>
        <row r="48">
          <cell r="B48" t="str">
            <v>MARRA-MEDINA</v>
          </cell>
          <cell r="C48" t="str">
            <v>IBN ZOHR</v>
          </cell>
          <cell r="D48" t="str">
            <v>H.G.R</v>
          </cell>
          <cell r="E48">
            <v>460</v>
          </cell>
        </row>
        <row r="49">
          <cell r="B49" t="str">
            <v/>
          </cell>
          <cell r="C49" t="str">
            <v>EL ANTAKI</v>
          </cell>
          <cell r="D49" t="str">
            <v xml:space="preserve">H.S.R </v>
          </cell>
          <cell r="E49">
            <v>197</v>
          </cell>
        </row>
        <row r="50">
          <cell r="B50" t="str">
            <v>Total région</v>
          </cell>
          <cell r="C50">
            <v>8</v>
          </cell>
          <cell r="E50">
            <v>2536</v>
          </cell>
        </row>
        <row r="51">
          <cell r="B51" t="str">
            <v>FIGUIG</v>
          </cell>
          <cell r="C51" t="str">
            <v>HASSAN II</v>
          </cell>
          <cell r="D51" t="str">
            <v xml:space="preserve">H.G.P </v>
          </cell>
          <cell r="E51">
            <v>100</v>
          </cell>
        </row>
        <row r="52">
          <cell r="B52" t="str">
            <v>NADOR</v>
          </cell>
          <cell r="C52" t="str">
            <v>HASSANI</v>
          </cell>
          <cell r="D52" t="str">
            <v xml:space="preserve">H.G.P </v>
          </cell>
          <cell r="E52">
            <v>343</v>
          </cell>
        </row>
        <row r="53">
          <cell r="B53" t="str">
            <v>OUJDA-ANGAD</v>
          </cell>
          <cell r="C53" t="str">
            <v>AL FARABI</v>
          </cell>
          <cell r="D53" t="str">
            <v>H.G.R</v>
          </cell>
          <cell r="E53">
            <v>747</v>
          </cell>
        </row>
        <row r="54">
          <cell r="B54" t="str">
            <v/>
          </cell>
          <cell r="C54" t="str">
            <v>PSYCHIATRIQUE</v>
          </cell>
          <cell r="D54" t="str">
            <v>H.S.R</v>
          </cell>
          <cell r="E54">
            <v>90</v>
          </cell>
        </row>
        <row r="55">
          <cell r="B55" t="str">
            <v>BERKANE</v>
          </cell>
          <cell r="C55" t="str">
            <v>EDDERAK</v>
          </cell>
          <cell r="D55" t="str">
            <v>H.G.P</v>
          </cell>
          <cell r="E55">
            <v>92</v>
          </cell>
        </row>
        <row r="56">
          <cell r="B56" t="str">
            <v>Total région</v>
          </cell>
          <cell r="C56">
            <v>5</v>
          </cell>
          <cell r="E56">
            <v>1372</v>
          </cell>
        </row>
        <row r="57">
          <cell r="B57" t="str">
            <v>BERNO.ZENATA</v>
          </cell>
          <cell r="C57" t="str">
            <v>TIT MELLIL</v>
          </cell>
          <cell r="D57" t="str">
            <v>H.S.P *</v>
          </cell>
          <cell r="E57">
            <v>110</v>
          </cell>
        </row>
        <row r="58">
          <cell r="B58" t="str">
            <v xml:space="preserve">CASA.B.M'SIK </v>
          </cell>
          <cell r="C58" t="str">
            <v>BEN M'SICK S.OTHMANE</v>
          </cell>
          <cell r="D58" t="str">
            <v>H.G.P</v>
          </cell>
          <cell r="E58">
            <v>250</v>
          </cell>
        </row>
        <row r="59">
          <cell r="B59" t="str">
            <v xml:space="preserve">CASA A.SEBAA </v>
          </cell>
          <cell r="C59" t="str">
            <v>MOHAMED V</v>
          </cell>
          <cell r="D59" t="str">
            <v xml:space="preserve">H.G.P </v>
          </cell>
          <cell r="E59">
            <v>226</v>
          </cell>
        </row>
        <row r="60">
          <cell r="B60" t="str">
            <v xml:space="preserve">CASA A.CHOCK </v>
          </cell>
          <cell r="C60" t="str">
            <v>CENTRE DE LEPROLOGIE</v>
          </cell>
          <cell r="D60" t="str">
            <v>H.S.P</v>
          </cell>
          <cell r="E60">
            <v>216</v>
          </cell>
        </row>
        <row r="61">
          <cell r="B61" t="str">
            <v>MOHAMMADIA</v>
          </cell>
          <cell r="C61" t="str">
            <v>My ABDELLAH</v>
          </cell>
          <cell r="D61" t="str">
            <v xml:space="preserve">H.G.P </v>
          </cell>
          <cell r="E61">
            <v>172</v>
          </cell>
        </row>
        <row r="62">
          <cell r="B62" t="str">
            <v>CASA-ANFA</v>
          </cell>
          <cell r="C62" t="str">
            <v>MY YOUSSEF</v>
          </cell>
          <cell r="D62" t="str">
            <v xml:space="preserve">H.G.P </v>
          </cell>
          <cell r="E62">
            <v>203</v>
          </cell>
        </row>
        <row r="63">
          <cell r="B63" t="str">
            <v/>
          </cell>
          <cell r="C63" t="str">
            <v>HOPITAL D'ENFANTS</v>
          </cell>
          <cell r="D63" t="str">
            <v>H.S.N *</v>
          </cell>
          <cell r="E63">
            <v>260</v>
          </cell>
        </row>
        <row r="64">
          <cell r="B64" t="str">
            <v/>
          </cell>
          <cell r="C64" t="str">
            <v>20 AOUT 1953</v>
          </cell>
          <cell r="D64" t="str">
            <v>H.S.N</v>
          </cell>
          <cell r="E64">
            <v>356</v>
          </cell>
        </row>
        <row r="65">
          <cell r="B65" t="str">
            <v/>
          </cell>
          <cell r="C65" t="str">
            <v>H.G IBN ROCHD</v>
          </cell>
          <cell r="D65" t="str">
            <v>H.G.N</v>
          </cell>
          <cell r="E65">
            <v>1141</v>
          </cell>
        </row>
        <row r="66">
          <cell r="B66" t="str">
            <v>CASA EL FIDA</v>
          </cell>
          <cell r="C66" t="str">
            <v>H.G.P BOUAFI</v>
          </cell>
          <cell r="D66" t="str">
            <v xml:space="preserve">H.G.P </v>
          </cell>
          <cell r="E66">
            <v>210</v>
          </cell>
        </row>
        <row r="67">
          <cell r="B67" t="str">
            <v>Total région</v>
          </cell>
          <cell r="C67">
            <v>10</v>
          </cell>
          <cell r="E67">
            <v>3144</v>
          </cell>
        </row>
        <row r="68">
          <cell r="B68" t="str">
            <v>KHEMISSET</v>
          </cell>
          <cell r="C68" t="str">
            <v>KHEMISSET</v>
          </cell>
          <cell r="D68" t="str">
            <v>H.G.P</v>
          </cell>
          <cell r="E68">
            <v>154</v>
          </cell>
        </row>
        <row r="69">
          <cell r="B69" t="str">
            <v/>
          </cell>
          <cell r="C69" t="str">
            <v>ROMMANI</v>
          </cell>
          <cell r="D69" t="str">
            <v>P.S.P</v>
          </cell>
          <cell r="E69">
            <v>76</v>
          </cell>
        </row>
        <row r="70">
          <cell r="B70" t="str">
            <v/>
          </cell>
          <cell r="C70" t="str">
            <v>TIFLET</v>
          </cell>
          <cell r="D70" t="str">
            <v>P.S.P</v>
          </cell>
          <cell r="E70">
            <v>55</v>
          </cell>
        </row>
        <row r="71">
          <cell r="B71" t="str">
            <v>RABAT</v>
          </cell>
          <cell r="C71" t="str">
            <v>My YOUSSEF</v>
          </cell>
          <cell r="D71" t="str">
            <v>H.S.N</v>
          </cell>
          <cell r="E71">
            <v>465</v>
          </cell>
        </row>
        <row r="72">
          <cell r="B72" t="str">
            <v/>
          </cell>
          <cell r="C72" t="str">
            <v>IBNOU SINA</v>
          </cell>
          <cell r="D72" t="str">
            <v>H.G.N *</v>
          </cell>
          <cell r="E72">
            <v>1150</v>
          </cell>
        </row>
        <row r="73">
          <cell r="B73" t="str">
            <v/>
          </cell>
          <cell r="C73" t="str">
            <v>H.DES SPECIALITES</v>
          </cell>
          <cell r="D73" t="str">
            <v xml:space="preserve">H.S.N </v>
          </cell>
          <cell r="E73">
            <v>404</v>
          </cell>
        </row>
        <row r="74">
          <cell r="B74" t="str">
            <v/>
          </cell>
          <cell r="C74" t="str">
            <v>MATERNITE SOUISSI</v>
          </cell>
          <cell r="D74" t="str">
            <v xml:space="preserve">H.S.N </v>
          </cell>
          <cell r="E74">
            <v>239</v>
          </cell>
        </row>
        <row r="75">
          <cell r="B75" t="str">
            <v/>
          </cell>
          <cell r="C75" t="str">
            <v>H.D'ENFANT</v>
          </cell>
          <cell r="D75" t="str">
            <v xml:space="preserve">H.S.N </v>
          </cell>
          <cell r="E75">
            <v>634</v>
          </cell>
        </row>
        <row r="76">
          <cell r="B76" t="str">
            <v/>
          </cell>
          <cell r="C76" t="str">
            <v xml:space="preserve"> MAT. ORANGERS</v>
          </cell>
          <cell r="D76" t="str">
            <v>H.S.N</v>
          </cell>
          <cell r="E76">
            <v>80</v>
          </cell>
        </row>
        <row r="77">
          <cell r="B77" t="str">
            <v/>
          </cell>
          <cell r="C77" t="str">
            <v xml:space="preserve">Med BEN ABDELLAH </v>
          </cell>
          <cell r="D77" t="str">
            <v xml:space="preserve">H.S.N </v>
          </cell>
          <cell r="E77">
            <v>270</v>
          </cell>
        </row>
        <row r="78">
          <cell r="B78" t="str">
            <v>SALE</v>
          </cell>
          <cell r="C78" t="str">
            <v>MOULAY ABDELLAH</v>
          </cell>
          <cell r="D78" t="str">
            <v>H.G.P</v>
          </cell>
          <cell r="E78">
            <v>130</v>
          </cell>
        </row>
        <row r="79">
          <cell r="B79" t="str">
            <v/>
          </cell>
          <cell r="C79" t="str">
            <v>AR-RAZI</v>
          </cell>
          <cell r="D79" t="str">
            <v>H.S.N</v>
          </cell>
          <cell r="E79">
            <v>200</v>
          </cell>
        </row>
        <row r="80">
          <cell r="B80" t="str">
            <v/>
          </cell>
          <cell r="C80" t="str">
            <v>EL AYACHI</v>
          </cell>
          <cell r="D80" t="str">
            <v>H.S.N</v>
          </cell>
          <cell r="E80">
            <v>84</v>
          </cell>
        </row>
        <row r="81">
          <cell r="B81" t="str">
            <v>SKHIRAT TEMARA</v>
          </cell>
          <cell r="C81" t="str">
            <v>TEMARA</v>
          </cell>
          <cell r="D81" t="str">
            <v>H.G.P</v>
          </cell>
          <cell r="E81">
            <v>42</v>
          </cell>
        </row>
        <row r="82">
          <cell r="B82" t="str">
            <v>Total région</v>
          </cell>
          <cell r="C82">
            <v>14</v>
          </cell>
          <cell r="E82">
            <v>3983</v>
          </cell>
        </row>
        <row r="83">
          <cell r="B83" t="str">
            <v>EL JADIDA</v>
          </cell>
          <cell r="C83" t="str">
            <v>SIDI LAYACHI</v>
          </cell>
          <cell r="D83" t="str">
            <v xml:space="preserve">H.S.P </v>
          </cell>
          <cell r="E83">
            <v>80</v>
          </cell>
        </row>
        <row r="84">
          <cell r="B84" t="str">
            <v/>
          </cell>
          <cell r="C84" t="str">
            <v>MOHAMED V</v>
          </cell>
          <cell r="D84" t="str">
            <v xml:space="preserve">H.G.P </v>
          </cell>
          <cell r="E84">
            <v>425</v>
          </cell>
        </row>
        <row r="85">
          <cell r="B85" t="str">
            <v>SAFI</v>
          </cell>
          <cell r="C85" t="str">
            <v>MOHAMED V</v>
          </cell>
          <cell r="D85" t="str">
            <v>H.G.P</v>
          </cell>
          <cell r="E85">
            <v>747</v>
          </cell>
        </row>
        <row r="86">
          <cell r="B86" t="str">
            <v>Total région</v>
          </cell>
          <cell r="C86">
            <v>3</v>
          </cell>
          <cell r="E86">
            <v>1252</v>
          </cell>
        </row>
        <row r="87">
          <cell r="B87" t="str">
            <v>AZILAL</v>
          </cell>
          <cell r="C87" t="str">
            <v>HAUT ATLAS CENTRAL</v>
          </cell>
          <cell r="D87" t="str">
            <v>H.G.P</v>
          </cell>
          <cell r="E87">
            <v>130</v>
          </cell>
        </row>
        <row r="88">
          <cell r="B88" t="str">
            <v>BENI MELLAL</v>
          </cell>
          <cell r="C88" t="str">
            <v>BENI MELLAL</v>
          </cell>
          <cell r="D88" t="str">
            <v>H.G.P</v>
          </cell>
          <cell r="E88">
            <v>428</v>
          </cell>
        </row>
        <row r="89">
          <cell r="B89" t="str">
            <v/>
          </cell>
          <cell r="C89" t="str">
            <v>MOULAY ISMAIL</v>
          </cell>
          <cell r="D89" t="str">
            <v>P.S.P *</v>
          </cell>
          <cell r="E89">
            <v>190</v>
          </cell>
        </row>
        <row r="90">
          <cell r="B90" t="str">
            <v/>
          </cell>
          <cell r="C90" t="str">
            <v>FQUIH BEN SALAH</v>
          </cell>
          <cell r="D90" t="str">
            <v>P.S.P</v>
          </cell>
          <cell r="E90">
            <v>66</v>
          </cell>
        </row>
        <row r="91">
          <cell r="B91" t="str">
            <v>Total région</v>
          </cell>
          <cell r="C91">
            <v>4</v>
          </cell>
          <cell r="E91">
            <v>814</v>
          </cell>
        </row>
        <row r="92">
          <cell r="B92" t="str">
            <v>ERRACHIDIA</v>
          </cell>
          <cell r="C92" t="str">
            <v>My ALI CHERIF</v>
          </cell>
          <cell r="D92" t="str">
            <v>H.G.P</v>
          </cell>
          <cell r="E92">
            <v>186</v>
          </cell>
        </row>
        <row r="93">
          <cell r="B93" t="str">
            <v/>
          </cell>
          <cell r="C93" t="str">
            <v>HOUMANE FATOUAKI</v>
          </cell>
          <cell r="D93" t="str">
            <v>H.S.P</v>
          </cell>
          <cell r="E93">
            <v>130</v>
          </cell>
        </row>
        <row r="94">
          <cell r="B94" t="str">
            <v/>
          </cell>
          <cell r="C94" t="str">
            <v>SGHIRI HAMANI B.MAATI</v>
          </cell>
          <cell r="D94" t="str">
            <v>P.S.P</v>
          </cell>
          <cell r="E94">
            <v>122</v>
          </cell>
        </row>
        <row r="95">
          <cell r="B95" t="str">
            <v/>
          </cell>
          <cell r="C95" t="str">
            <v>20 AOUT</v>
          </cell>
          <cell r="D95" t="str">
            <v>P.S.P</v>
          </cell>
          <cell r="E95">
            <v>120</v>
          </cell>
        </row>
        <row r="96">
          <cell r="B96" t="str">
            <v>IFRANE</v>
          </cell>
          <cell r="C96" t="str">
            <v>20 AOUT</v>
          </cell>
          <cell r="D96" t="str">
            <v>P.S.P</v>
          </cell>
          <cell r="E96">
            <v>113</v>
          </cell>
        </row>
        <row r="97">
          <cell r="B97" t="str">
            <v>KHENIFRA</v>
          </cell>
          <cell r="C97" t="str">
            <v>MIDELT</v>
          </cell>
          <cell r="D97" t="str">
            <v>P.S.P</v>
          </cell>
          <cell r="E97">
            <v>108</v>
          </cell>
        </row>
        <row r="98">
          <cell r="B98" t="str">
            <v/>
          </cell>
          <cell r="C98" t="str">
            <v>KHENIFRA</v>
          </cell>
          <cell r="D98" t="str">
            <v>H.G.P</v>
          </cell>
          <cell r="E98">
            <v>208</v>
          </cell>
        </row>
        <row r="99">
          <cell r="B99" t="str">
            <v>MEKNES-ISMAI.</v>
          </cell>
          <cell r="C99" t="str">
            <v>SIDI SAID</v>
          </cell>
          <cell r="D99" t="str">
            <v>H.S.R</v>
          </cell>
          <cell r="E99">
            <v>336</v>
          </cell>
        </row>
        <row r="100">
          <cell r="B100" t="str">
            <v>MEKNES-MENZEH</v>
          </cell>
          <cell r="C100" t="str">
            <v>MOULAY ISMAIL</v>
          </cell>
          <cell r="D100" t="str">
            <v>H.S.R</v>
          </cell>
          <cell r="E100">
            <v>344</v>
          </cell>
        </row>
        <row r="101">
          <cell r="B101" t="str">
            <v/>
          </cell>
          <cell r="C101" t="str">
            <v>Med V</v>
          </cell>
          <cell r="D101" t="str">
            <v>H.G.R</v>
          </cell>
          <cell r="E101">
            <v>672</v>
          </cell>
        </row>
        <row r="102">
          <cell r="B102" t="str">
            <v>Total région</v>
          </cell>
          <cell r="C102">
            <v>10</v>
          </cell>
          <cell r="E102">
            <v>2339</v>
          </cell>
        </row>
        <row r="103">
          <cell r="B103" t="str">
            <v>BOULEMANE</v>
          </cell>
          <cell r="C103" t="str">
            <v xml:space="preserve">MARCHE VERTE </v>
          </cell>
          <cell r="D103" t="str">
            <v>H.G.P</v>
          </cell>
          <cell r="E103">
            <v>130</v>
          </cell>
        </row>
        <row r="104">
          <cell r="C104" t="str">
            <v>OUTATE EL HAJ</v>
          </cell>
          <cell r="D104" t="str">
            <v>P.S.P</v>
          </cell>
          <cell r="E104">
            <v>34</v>
          </cell>
        </row>
        <row r="105">
          <cell r="B105" t="str">
            <v>FES JDID</v>
          </cell>
          <cell r="C105" t="str">
            <v>AL GHASSANI</v>
          </cell>
          <cell r="D105" t="str">
            <v>H.G.R</v>
          </cell>
          <cell r="E105">
            <v>502</v>
          </cell>
        </row>
        <row r="106">
          <cell r="B106" t="str">
            <v/>
          </cell>
          <cell r="C106" t="str">
            <v>IBN BAITAR</v>
          </cell>
          <cell r="D106" t="str">
            <v>H.S.R *</v>
          </cell>
          <cell r="E106">
            <v>60</v>
          </cell>
        </row>
        <row r="107">
          <cell r="B107" t="str">
            <v>FES MEDINA</v>
          </cell>
          <cell r="C107" t="str">
            <v>OMAR DRISSI</v>
          </cell>
          <cell r="D107" t="str">
            <v>H.S.R</v>
          </cell>
          <cell r="E107">
            <v>162</v>
          </cell>
        </row>
        <row r="108">
          <cell r="B108" t="str">
            <v xml:space="preserve">FES ZOUAGHA </v>
          </cell>
          <cell r="C108" t="str">
            <v>IBN AL HASSAN</v>
          </cell>
          <cell r="D108" t="str">
            <v xml:space="preserve">H.S.R </v>
          </cell>
          <cell r="E108">
            <v>112</v>
          </cell>
        </row>
        <row r="109">
          <cell r="B109" t="str">
            <v/>
          </cell>
          <cell r="C109" t="str">
            <v>IBN AL KHATIB</v>
          </cell>
          <cell r="D109" t="str">
            <v xml:space="preserve">H.G.R </v>
          </cell>
          <cell r="E109">
            <v>546</v>
          </cell>
        </row>
        <row r="110">
          <cell r="B110" t="str">
            <v>FES SEFROU</v>
          </cell>
          <cell r="C110" t="str">
            <v>MOHAMMED V</v>
          </cell>
          <cell r="D110" t="str">
            <v xml:space="preserve">H.G.P </v>
          </cell>
          <cell r="E110">
            <v>120</v>
          </cell>
        </row>
        <row r="111">
          <cell r="B111" t="str">
            <v>Total région</v>
          </cell>
          <cell r="C111">
            <v>8</v>
          </cell>
          <cell r="E111">
            <v>1666</v>
          </cell>
        </row>
        <row r="112">
          <cell r="B112" t="str">
            <v>AL HOCEIMA</v>
          </cell>
          <cell r="C112" t="str">
            <v>MOHAMED V</v>
          </cell>
          <cell r="D112" t="str">
            <v>H.G.P</v>
          </cell>
          <cell r="E112">
            <v>346</v>
          </cell>
        </row>
        <row r="113">
          <cell r="B113" t="str">
            <v>TAOUNATE</v>
          </cell>
          <cell r="C113" t="str">
            <v xml:space="preserve">HASSAN II </v>
          </cell>
          <cell r="D113" t="str">
            <v>P.S.P</v>
          </cell>
          <cell r="E113">
            <v>70</v>
          </cell>
        </row>
        <row r="114">
          <cell r="B114" t="str">
            <v>TAZA</v>
          </cell>
          <cell r="C114" t="str">
            <v>IBNOU ROCHD</v>
          </cell>
          <cell r="D114" t="str">
            <v xml:space="preserve">H.G.P </v>
          </cell>
          <cell r="E114">
            <v>113</v>
          </cell>
        </row>
        <row r="115">
          <cell r="B115" t="str">
            <v/>
          </cell>
          <cell r="C115" t="str">
            <v>IBN BAJA</v>
          </cell>
          <cell r="D115" t="str">
            <v xml:space="preserve">H.G.P </v>
          </cell>
          <cell r="E115">
            <v>343</v>
          </cell>
        </row>
        <row r="116">
          <cell r="B116" t="str">
            <v/>
          </cell>
          <cell r="C116" t="str">
            <v>GUERCIF</v>
          </cell>
          <cell r="D116" t="str">
            <v>P.S.P</v>
          </cell>
          <cell r="E116">
            <v>41</v>
          </cell>
        </row>
        <row r="117">
          <cell r="B117" t="str">
            <v>Total région</v>
          </cell>
          <cell r="C117">
            <v>5</v>
          </cell>
          <cell r="E117">
            <v>913</v>
          </cell>
        </row>
        <row r="118">
          <cell r="B118" t="str">
            <v>CHAOUEN</v>
          </cell>
          <cell r="C118" t="str">
            <v>MOHAMED V</v>
          </cell>
          <cell r="D118" t="str">
            <v xml:space="preserve">H.G.P </v>
          </cell>
          <cell r="E118">
            <v>120</v>
          </cell>
        </row>
        <row r="119">
          <cell r="B119" t="str">
            <v>LARACHE</v>
          </cell>
          <cell r="C119" t="str">
            <v>LALLA MERIEM</v>
          </cell>
          <cell r="D119" t="str">
            <v xml:space="preserve">H.G.P </v>
          </cell>
          <cell r="E119">
            <v>194</v>
          </cell>
        </row>
        <row r="120">
          <cell r="B120" t="str">
            <v/>
          </cell>
          <cell r="C120" t="str">
            <v>KSAR KEBIR</v>
          </cell>
          <cell r="D120" t="str">
            <v>P.S.P</v>
          </cell>
          <cell r="E120">
            <v>105</v>
          </cell>
        </row>
        <row r="121">
          <cell r="B121" t="str">
            <v>TANGER</v>
          </cell>
          <cell r="C121" t="str">
            <v>AL KORTOBI</v>
          </cell>
          <cell r="D121" t="str">
            <v xml:space="preserve">H.G.P </v>
          </cell>
          <cell r="E121">
            <v>105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HOPITAUX"/>
    </sheetNames>
    <sheetDataSet>
      <sheetData sheetId="0">
        <row r="5">
          <cell r="B5" t="str">
            <v>Préféctures</v>
          </cell>
          <cell r="C5" t="str">
            <v>l'hôpital</v>
          </cell>
          <cell r="D5" t="str">
            <v/>
          </cell>
          <cell r="E5" t="str">
            <v/>
          </cell>
        </row>
        <row r="6">
          <cell r="B6" t="str">
            <v>OUED EDDAHAB</v>
          </cell>
          <cell r="C6" t="str">
            <v>HASSAN II</v>
          </cell>
          <cell r="D6" t="str">
            <v>H.G.P</v>
          </cell>
          <cell r="E6">
            <v>53</v>
          </cell>
        </row>
        <row r="7">
          <cell r="B7" t="str">
            <v>Total région</v>
          </cell>
          <cell r="C7">
            <v>1</v>
          </cell>
          <cell r="E7">
            <v>53</v>
          </cell>
        </row>
        <row r="8">
          <cell r="B8" t="str">
            <v>BOUJDOUR</v>
          </cell>
          <cell r="C8" t="str">
            <v>BOUJDOUR</v>
          </cell>
          <cell r="D8" t="str">
            <v>H.G.P</v>
          </cell>
          <cell r="E8">
            <v>36</v>
          </cell>
        </row>
        <row r="9">
          <cell r="B9" t="str">
            <v>LAAYOUNE</v>
          </cell>
          <cell r="C9" t="str">
            <v>My HASSAN BEN EL MEHDI</v>
          </cell>
          <cell r="D9" t="str">
            <v xml:space="preserve">H.G.P </v>
          </cell>
          <cell r="E9">
            <v>216</v>
          </cell>
        </row>
        <row r="10">
          <cell r="B10" t="str">
            <v/>
          </cell>
          <cell r="C10" t="str">
            <v xml:space="preserve">HASSAN II </v>
          </cell>
          <cell r="D10" t="str">
            <v xml:space="preserve">H.S.P </v>
          </cell>
          <cell r="E10">
            <v>153</v>
          </cell>
        </row>
        <row r="11">
          <cell r="B11" t="str">
            <v>Total région</v>
          </cell>
          <cell r="C11">
            <v>3</v>
          </cell>
          <cell r="E11">
            <v>405</v>
          </cell>
        </row>
        <row r="12">
          <cell r="B12" t="str">
            <v>ESS-EMARA</v>
          </cell>
          <cell r="C12" t="str">
            <v>ES-SMARA</v>
          </cell>
          <cell r="D12" t="str">
            <v xml:space="preserve">H.G.P </v>
          </cell>
          <cell r="E12">
            <v>90</v>
          </cell>
        </row>
        <row r="13">
          <cell r="B13" t="str">
            <v>GUELMIM</v>
          </cell>
          <cell r="C13" t="str">
            <v>BOUIZAKAREN</v>
          </cell>
          <cell r="D13" t="str">
            <v>P.S.P</v>
          </cell>
          <cell r="E13">
            <v>80</v>
          </cell>
        </row>
        <row r="14">
          <cell r="B14" t="str">
            <v/>
          </cell>
          <cell r="C14" t="str">
            <v>GUELMIM</v>
          </cell>
          <cell r="D14" t="str">
            <v>H.G.P</v>
          </cell>
          <cell r="E14">
            <v>50</v>
          </cell>
        </row>
        <row r="15">
          <cell r="B15" t="str">
            <v>TANTAN</v>
          </cell>
          <cell r="C15" t="str">
            <v>HASSAN II</v>
          </cell>
          <cell r="D15" t="str">
            <v>H.G.P</v>
          </cell>
          <cell r="E15">
            <v>120</v>
          </cell>
        </row>
        <row r="16">
          <cell r="B16" t="str">
            <v>Total région</v>
          </cell>
          <cell r="C16">
            <v>4</v>
          </cell>
          <cell r="E16">
            <v>340</v>
          </cell>
        </row>
        <row r="17">
          <cell r="B17" t="str">
            <v>AGADIR</v>
          </cell>
          <cell r="C17" t="str">
            <v>HASSAN II</v>
          </cell>
          <cell r="D17" t="str">
            <v>H.G.R *</v>
          </cell>
          <cell r="E17">
            <v>675</v>
          </cell>
        </row>
        <row r="18">
          <cell r="B18" t="str">
            <v>INEZGANE</v>
          </cell>
          <cell r="C18" t="str">
            <v>INEZGANE</v>
          </cell>
          <cell r="D18" t="str">
            <v>H.G.P *</v>
          </cell>
          <cell r="E18">
            <v>350</v>
          </cell>
        </row>
        <row r="19">
          <cell r="B19" t="str">
            <v>OUARZAZATE</v>
          </cell>
          <cell r="C19" t="str">
            <v>BOUGAFER</v>
          </cell>
          <cell r="D19" t="str">
            <v xml:space="preserve">H.S.P </v>
          </cell>
          <cell r="E19">
            <v>82</v>
          </cell>
        </row>
        <row r="20">
          <cell r="B20" t="str">
            <v/>
          </cell>
          <cell r="C20" t="str">
            <v>SIDI HSSAIN BENACEUR</v>
          </cell>
          <cell r="D20" t="str">
            <v xml:space="preserve">H.G.P </v>
          </cell>
          <cell r="E20">
            <v>291</v>
          </cell>
        </row>
        <row r="21">
          <cell r="B21" t="str">
            <v/>
          </cell>
          <cell r="C21" t="str">
            <v>TINGHIR</v>
          </cell>
          <cell r="D21" t="str">
            <v>P.S.P</v>
          </cell>
          <cell r="E21">
            <v>47</v>
          </cell>
        </row>
        <row r="22">
          <cell r="B22" t="str">
            <v>TAROUDANTE</v>
          </cell>
          <cell r="C22" t="str">
            <v>TAROUDANTE</v>
          </cell>
          <cell r="D22" t="str">
            <v>H.G.P</v>
          </cell>
          <cell r="E22">
            <v>285</v>
          </cell>
        </row>
        <row r="23">
          <cell r="B23" t="str">
            <v>TIZNIT</v>
          </cell>
          <cell r="C23" t="str">
            <v>HASSAN Ier</v>
          </cell>
          <cell r="D23" t="str">
            <v xml:space="preserve">H.G.P </v>
          </cell>
          <cell r="E23">
            <v>230</v>
          </cell>
        </row>
        <row r="24">
          <cell r="B24" t="str">
            <v/>
          </cell>
          <cell r="C24" t="str">
            <v>SIDI IFNI</v>
          </cell>
          <cell r="D24" t="str">
            <v>P.S.P</v>
          </cell>
          <cell r="E24">
            <v>100</v>
          </cell>
        </row>
        <row r="25">
          <cell r="B25" t="str">
            <v/>
          </cell>
          <cell r="C25" t="str">
            <v>HOUMANE EL FATOUAKI</v>
          </cell>
          <cell r="D25" t="str">
            <v>H.S.P</v>
          </cell>
          <cell r="E25">
            <v>72</v>
          </cell>
        </row>
        <row r="26">
          <cell r="B26" t="str">
            <v>ZAGORA</v>
          </cell>
          <cell r="C26" t="str">
            <v>ZAGORA</v>
          </cell>
          <cell r="D26" t="str">
            <v>P.S.P</v>
          </cell>
          <cell r="E26">
            <v>72</v>
          </cell>
        </row>
        <row r="27">
          <cell r="B27" t="str">
            <v>Total région</v>
          </cell>
          <cell r="C27">
            <v>10</v>
          </cell>
          <cell r="E27">
            <v>2204</v>
          </cell>
        </row>
        <row r="28">
          <cell r="B28" t="str">
            <v>KENITRA</v>
          </cell>
          <cell r="C28" t="str">
            <v>AL IDRISSI</v>
          </cell>
          <cell r="D28" t="str">
            <v xml:space="preserve">H.G.P </v>
          </cell>
          <cell r="E28">
            <v>501</v>
          </cell>
        </row>
        <row r="29">
          <cell r="B29" t="str">
            <v/>
          </cell>
          <cell r="C29" t="str">
            <v>ZOUBIR SKIREJ</v>
          </cell>
          <cell r="D29" t="str">
            <v>P.S.P</v>
          </cell>
          <cell r="E29">
            <v>180</v>
          </cell>
        </row>
        <row r="30">
          <cell r="B30" t="str">
            <v>SIDI KACEM</v>
          </cell>
          <cell r="C30" t="str">
            <v>OUAZZANE</v>
          </cell>
          <cell r="D30" t="str">
            <v>P.S.P</v>
          </cell>
          <cell r="E30">
            <v>153</v>
          </cell>
        </row>
        <row r="31">
          <cell r="B31" t="str">
            <v/>
          </cell>
          <cell r="C31" t="str">
            <v>SIDI KACEM</v>
          </cell>
          <cell r="D31" t="str">
            <v xml:space="preserve">H.G.P </v>
          </cell>
          <cell r="E31">
            <v>210</v>
          </cell>
        </row>
        <row r="32">
          <cell r="B32" t="str">
            <v>Total région</v>
          </cell>
          <cell r="C32">
            <v>4</v>
          </cell>
          <cell r="E32">
            <v>1044</v>
          </cell>
        </row>
        <row r="33">
          <cell r="B33" t="str">
            <v>BENSLIMANE</v>
          </cell>
          <cell r="C33" t="str">
            <v>BENSLIMANE</v>
          </cell>
          <cell r="D33" t="str">
            <v xml:space="preserve">H.G.P </v>
          </cell>
          <cell r="E33">
            <v>29</v>
          </cell>
        </row>
        <row r="34">
          <cell r="B34" t="str">
            <v>KHOURIBGA</v>
          </cell>
          <cell r="C34" t="str">
            <v>OUED.ZEM</v>
          </cell>
          <cell r="D34" t="str">
            <v>P.S.P</v>
          </cell>
          <cell r="E34">
            <v>50</v>
          </cell>
        </row>
        <row r="35">
          <cell r="B35" t="str">
            <v/>
          </cell>
          <cell r="C35" t="str">
            <v>KHOURIBGA</v>
          </cell>
          <cell r="D35" t="str">
            <v xml:space="preserve">H.G.P </v>
          </cell>
          <cell r="E35">
            <v>230</v>
          </cell>
        </row>
        <row r="36">
          <cell r="B36" t="str">
            <v>SETTAT</v>
          </cell>
          <cell r="C36" t="str">
            <v xml:space="preserve">BEN AHMED ( PHTISIO ) </v>
          </cell>
          <cell r="D36" t="str">
            <v xml:space="preserve">H.S.P </v>
          </cell>
          <cell r="E36">
            <v>187</v>
          </cell>
        </row>
        <row r="37">
          <cell r="B37" t="str">
            <v/>
          </cell>
          <cell r="C37" t="str">
            <v>HASSAN II</v>
          </cell>
          <cell r="D37" t="str">
            <v>H.G.P</v>
          </cell>
          <cell r="E37">
            <v>280</v>
          </cell>
        </row>
        <row r="38">
          <cell r="B38" t="str">
            <v/>
          </cell>
          <cell r="C38" t="str">
            <v>ER-RAZI</v>
          </cell>
          <cell r="D38" t="str">
            <v>P.S.P</v>
          </cell>
          <cell r="E38">
            <v>120</v>
          </cell>
        </row>
        <row r="39">
          <cell r="B39" t="str">
            <v/>
          </cell>
          <cell r="C39" t="str">
            <v>PSYCHIATRIE</v>
          </cell>
          <cell r="D39" t="str">
            <v xml:space="preserve">H.S.P </v>
          </cell>
          <cell r="E39">
            <v>630</v>
          </cell>
        </row>
        <row r="40">
          <cell r="B40" t="str">
            <v/>
          </cell>
          <cell r="C40" t="str">
            <v xml:space="preserve">BEN AHMED </v>
          </cell>
          <cell r="D40" t="str">
            <v>P.S.P</v>
          </cell>
          <cell r="E40">
            <v>120</v>
          </cell>
        </row>
        <row r="41">
          <cell r="B41" t="str">
            <v>Total région</v>
          </cell>
          <cell r="C41">
            <v>8</v>
          </cell>
          <cell r="E41">
            <v>1646</v>
          </cell>
        </row>
        <row r="42">
          <cell r="B42" t="str">
            <v>EL KELAA</v>
          </cell>
          <cell r="C42" t="str">
            <v>ASSALAMA</v>
          </cell>
          <cell r="D42" t="str">
            <v>H.G.P</v>
          </cell>
          <cell r="E42">
            <v>417</v>
          </cell>
        </row>
        <row r="43">
          <cell r="B43" t="str">
            <v>ESSAOUIRA</v>
          </cell>
          <cell r="C43" t="str">
            <v>SIDI Med BEN ABDELLAH</v>
          </cell>
          <cell r="D43" t="str">
            <v xml:space="preserve">H.G.P </v>
          </cell>
          <cell r="E43">
            <v>361</v>
          </cell>
        </row>
        <row r="44">
          <cell r="B44" t="str">
            <v>MARRA-MENARA</v>
          </cell>
          <cell r="C44" t="str">
            <v>EL RAZI</v>
          </cell>
          <cell r="D44" t="str">
            <v>H.S.R</v>
          </cell>
          <cell r="E44">
            <v>420</v>
          </cell>
        </row>
        <row r="45">
          <cell r="B45" t="str">
            <v/>
          </cell>
          <cell r="C45" t="str">
            <v>IBN NAFIS</v>
          </cell>
          <cell r="D45" t="str">
            <v>H.S.R</v>
          </cell>
          <cell r="E45">
            <v>220</v>
          </cell>
        </row>
        <row r="46">
          <cell r="B46" t="str">
            <v/>
          </cell>
          <cell r="C46" t="str">
            <v>IBN TOFAIL MATERNITE</v>
          </cell>
          <cell r="D46" t="str">
            <v xml:space="preserve">H.S.R </v>
          </cell>
          <cell r="E46">
            <v>161</v>
          </cell>
        </row>
        <row r="47">
          <cell r="B47" t="str">
            <v/>
          </cell>
          <cell r="C47" t="str">
            <v>IBN TOFAIL CHIRURGIE</v>
          </cell>
          <cell r="D47" t="str">
            <v xml:space="preserve">H.S.R </v>
          </cell>
          <cell r="E47">
            <v>300</v>
          </cell>
        </row>
        <row r="48">
          <cell r="B48" t="str">
            <v>MARRA-MEDINA</v>
          </cell>
          <cell r="C48" t="str">
            <v>IBN ZOHR</v>
          </cell>
          <cell r="D48" t="str">
            <v>H.G.R</v>
          </cell>
          <cell r="E48">
            <v>460</v>
          </cell>
        </row>
        <row r="49">
          <cell r="B49" t="str">
            <v/>
          </cell>
          <cell r="C49" t="str">
            <v>EL ANTAKI</v>
          </cell>
          <cell r="D49" t="str">
            <v xml:space="preserve">H.S.R </v>
          </cell>
          <cell r="E49">
            <v>197</v>
          </cell>
        </row>
        <row r="50">
          <cell r="B50" t="str">
            <v>Total région</v>
          </cell>
          <cell r="C50">
            <v>8</v>
          </cell>
          <cell r="E50">
            <v>2536</v>
          </cell>
        </row>
        <row r="51">
          <cell r="B51" t="str">
            <v>FIGUIG</v>
          </cell>
          <cell r="C51" t="str">
            <v>HASSAN II</v>
          </cell>
          <cell r="D51" t="str">
            <v xml:space="preserve">H.G.P </v>
          </cell>
          <cell r="E51">
            <v>100</v>
          </cell>
        </row>
        <row r="52">
          <cell r="B52" t="str">
            <v>NADOR</v>
          </cell>
          <cell r="C52" t="str">
            <v>HASSANI</v>
          </cell>
          <cell r="D52" t="str">
            <v xml:space="preserve">H.G.P </v>
          </cell>
          <cell r="E52">
            <v>343</v>
          </cell>
        </row>
        <row r="53">
          <cell r="B53" t="str">
            <v>OUJDA-ANGAD</v>
          </cell>
          <cell r="C53" t="str">
            <v>AL FARABI</v>
          </cell>
          <cell r="D53" t="str">
            <v>H.G.R</v>
          </cell>
          <cell r="E53">
            <v>747</v>
          </cell>
        </row>
        <row r="54">
          <cell r="B54" t="str">
            <v/>
          </cell>
          <cell r="C54" t="str">
            <v>PSYCHIATRIQUE</v>
          </cell>
          <cell r="D54" t="str">
            <v>H.S.R</v>
          </cell>
          <cell r="E54">
            <v>90</v>
          </cell>
        </row>
        <row r="55">
          <cell r="B55" t="str">
            <v>BERKANE</v>
          </cell>
          <cell r="C55" t="str">
            <v>EDDERAK</v>
          </cell>
          <cell r="D55" t="str">
            <v>H.G.P</v>
          </cell>
          <cell r="E55">
            <v>92</v>
          </cell>
        </row>
        <row r="56">
          <cell r="B56" t="str">
            <v>Total région</v>
          </cell>
          <cell r="C56">
            <v>5</v>
          </cell>
          <cell r="E56">
            <v>1372</v>
          </cell>
        </row>
        <row r="57">
          <cell r="B57" t="str">
            <v>BERNO.ZENATA</v>
          </cell>
          <cell r="C57" t="str">
            <v>TIT MELLIL</v>
          </cell>
          <cell r="D57" t="str">
            <v>H.S.P *</v>
          </cell>
          <cell r="E57">
            <v>110</v>
          </cell>
        </row>
        <row r="58">
          <cell r="B58" t="str">
            <v xml:space="preserve">CASA.B.M'SIK </v>
          </cell>
          <cell r="C58" t="str">
            <v>BEN M'SICK S.OTHMANE</v>
          </cell>
          <cell r="D58" t="str">
            <v>H.G.P</v>
          </cell>
          <cell r="E58">
            <v>250</v>
          </cell>
        </row>
        <row r="59">
          <cell r="B59" t="str">
            <v xml:space="preserve">CASA A.SEBAA </v>
          </cell>
          <cell r="C59" t="str">
            <v>MOHAMED V</v>
          </cell>
          <cell r="D59" t="str">
            <v xml:space="preserve">H.G.P </v>
          </cell>
          <cell r="E59">
            <v>226</v>
          </cell>
        </row>
        <row r="60">
          <cell r="B60" t="str">
            <v xml:space="preserve">CASA A.CHOCK </v>
          </cell>
          <cell r="C60" t="str">
            <v>CENTRE DE LEPROLOGIE</v>
          </cell>
          <cell r="D60" t="str">
            <v>H.S.P</v>
          </cell>
          <cell r="E60">
            <v>216</v>
          </cell>
        </row>
        <row r="61">
          <cell r="B61" t="str">
            <v>MOHAMMADIA</v>
          </cell>
          <cell r="C61" t="str">
            <v>My ABDELLAH</v>
          </cell>
          <cell r="D61" t="str">
            <v xml:space="preserve">H.G.P </v>
          </cell>
          <cell r="E61">
            <v>172</v>
          </cell>
        </row>
        <row r="62">
          <cell r="B62" t="str">
            <v>CASA-ANFA</v>
          </cell>
          <cell r="C62" t="str">
            <v>MY YOUSSEF</v>
          </cell>
          <cell r="D62" t="str">
            <v xml:space="preserve">H.G.P </v>
          </cell>
          <cell r="E62">
            <v>203</v>
          </cell>
        </row>
        <row r="63">
          <cell r="B63" t="str">
            <v/>
          </cell>
          <cell r="C63" t="str">
            <v>HOPITAL D'ENFANTS</v>
          </cell>
          <cell r="D63" t="str">
            <v>H.S.N *</v>
          </cell>
          <cell r="E63">
            <v>260</v>
          </cell>
        </row>
        <row r="64">
          <cell r="B64" t="str">
            <v/>
          </cell>
          <cell r="C64" t="str">
            <v>20 AOUT 1953</v>
          </cell>
          <cell r="D64" t="str">
            <v>H.S.N</v>
          </cell>
          <cell r="E64">
            <v>356</v>
          </cell>
        </row>
        <row r="65">
          <cell r="B65" t="str">
            <v/>
          </cell>
          <cell r="C65" t="str">
            <v>H.G IBN ROCHD</v>
          </cell>
          <cell r="D65" t="str">
            <v>H.G.N</v>
          </cell>
          <cell r="E65">
            <v>1141</v>
          </cell>
        </row>
        <row r="66">
          <cell r="B66" t="str">
            <v>CASA EL FIDA</v>
          </cell>
          <cell r="C66" t="str">
            <v>H.G.P BOUAFI</v>
          </cell>
          <cell r="D66" t="str">
            <v xml:space="preserve">H.G.P </v>
          </cell>
          <cell r="E66">
            <v>210</v>
          </cell>
        </row>
        <row r="67">
          <cell r="B67" t="str">
            <v>Total région</v>
          </cell>
          <cell r="C67">
            <v>10</v>
          </cell>
          <cell r="E67">
            <v>3144</v>
          </cell>
        </row>
        <row r="68">
          <cell r="B68" t="str">
            <v>KHEMISSET</v>
          </cell>
          <cell r="C68" t="str">
            <v>KHEMISSET</v>
          </cell>
          <cell r="D68" t="str">
            <v>H.G.P</v>
          </cell>
          <cell r="E68">
            <v>154</v>
          </cell>
        </row>
        <row r="69">
          <cell r="B69" t="str">
            <v/>
          </cell>
          <cell r="C69" t="str">
            <v>ROMMANI</v>
          </cell>
          <cell r="D69" t="str">
            <v>P.S.P</v>
          </cell>
          <cell r="E69">
            <v>76</v>
          </cell>
        </row>
        <row r="70">
          <cell r="B70" t="str">
            <v/>
          </cell>
          <cell r="C70" t="str">
            <v>TIFLET</v>
          </cell>
          <cell r="D70" t="str">
            <v>P.S.P</v>
          </cell>
          <cell r="E70">
            <v>55</v>
          </cell>
        </row>
        <row r="71">
          <cell r="B71" t="str">
            <v>RABAT</v>
          </cell>
          <cell r="C71" t="str">
            <v>My YOUSSEF</v>
          </cell>
          <cell r="D71" t="str">
            <v>H.S.N</v>
          </cell>
          <cell r="E71">
            <v>465</v>
          </cell>
        </row>
        <row r="72">
          <cell r="B72" t="str">
            <v/>
          </cell>
          <cell r="C72" t="str">
            <v>IBNOU SINA</v>
          </cell>
          <cell r="D72" t="str">
            <v>H.G.N *</v>
          </cell>
          <cell r="E72">
            <v>1150</v>
          </cell>
        </row>
        <row r="73">
          <cell r="B73" t="str">
            <v/>
          </cell>
          <cell r="C73" t="str">
            <v>H.DES SPECIALITES</v>
          </cell>
          <cell r="D73" t="str">
            <v xml:space="preserve">H.S.N </v>
          </cell>
          <cell r="E73">
            <v>404</v>
          </cell>
        </row>
        <row r="74">
          <cell r="B74" t="str">
            <v/>
          </cell>
          <cell r="C74" t="str">
            <v>MATERNITE SOUISSI</v>
          </cell>
          <cell r="D74" t="str">
            <v xml:space="preserve">H.S.N </v>
          </cell>
          <cell r="E74">
            <v>239</v>
          </cell>
        </row>
        <row r="75">
          <cell r="B75" t="str">
            <v/>
          </cell>
          <cell r="C75" t="str">
            <v>H.D'ENFANT</v>
          </cell>
          <cell r="D75" t="str">
            <v xml:space="preserve">H.S.N </v>
          </cell>
          <cell r="E75">
            <v>634</v>
          </cell>
        </row>
        <row r="76">
          <cell r="B76" t="str">
            <v/>
          </cell>
          <cell r="C76" t="str">
            <v xml:space="preserve"> MAT. ORANGERS</v>
          </cell>
          <cell r="D76" t="str">
            <v>H.S.N</v>
          </cell>
          <cell r="E76">
            <v>80</v>
          </cell>
        </row>
        <row r="77">
          <cell r="B77" t="str">
            <v/>
          </cell>
          <cell r="C77" t="str">
            <v xml:space="preserve">Med BEN ABDELLAH </v>
          </cell>
          <cell r="D77" t="str">
            <v xml:space="preserve">H.S.N </v>
          </cell>
          <cell r="E77">
            <v>270</v>
          </cell>
        </row>
        <row r="78">
          <cell r="B78" t="str">
            <v>SALE</v>
          </cell>
          <cell r="C78" t="str">
            <v>MOULAY ABDELLAH</v>
          </cell>
          <cell r="D78" t="str">
            <v>H.G.P</v>
          </cell>
          <cell r="E78">
            <v>130</v>
          </cell>
        </row>
        <row r="79">
          <cell r="B79" t="str">
            <v/>
          </cell>
          <cell r="C79" t="str">
            <v>AR-RAZI</v>
          </cell>
          <cell r="D79" t="str">
            <v>H.S.N</v>
          </cell>
          <cell r="E79">
            <v>200</v>
          </cell>
        </row>
        <row r="80">
          <cell r="B80" t="str">
            <v/>
          </cell>
          <cell r="C80" t="str">
            <v>EL AYACHI</v>
          </cell>
          <cell r="D80" t="str">
            <v>H.S.N</v>
          </cell>
          <cell r="E80">
            <v>84</v>
          </cell>
        </row>
        <row r="81">
          <cell r="B81" t="str">
            <v>SKHIRAT TEMARA</v>
          </cell>
          <cell r="C81" t="str">
            <v>TEMARA</v>
          </cell>
          <cell r="D81" t="str">
            <v>H.G.P</v>
          </cell>
          <cell r="E81">
            <v>42</v>
          </cell>
        </row>
        <row r="82">
          <cell r="B82" t="str">
            <v>Total région</v>
          </cell>
          <cell r="C82">
            <v>14</v>
          </cell>
          <cell r="E82">
            <v>3983</v>
          </cell>
        </row>
        <row r="83">
          <cell r="B83" t="str">
            <v>EL JADIDA</v>
          </cell>
          <cell r="C83" t="str">
            <v>SIDI LAYACHI</v>
          </cell>
          <cell r="D83" t="str">
            <v xml:space="preserve">H.S.P </v>
          </cell>
          <cell r="E83">
            <v>80</v>
          </cell>
        </row>
        <row r="84">
          <cell r="B84" t="str">
            <v/>
          </cell>
          <cell r="C84" t="str">
            <v>MOHAMED V</v>
          </cell>
          <cell r="D84" t="str">
            <v xml:space="preserve">H.G.P </v>
          </cell>
          <cell r="E84">
            <v>425</v>
          </cell>
        </row>
        <row r="85">
          <cell r="B85" t="str">
            <v>SAFI</v>
          </cell>
          <cell r="C85" t="str">
            <v>MOHAMED V</v>
          </cell>
          <cell r="D85" t="str">
            <v>H.G.P</v>
          </cell>
          <cell r="E85">
            <v>747</v>
          </cell>
        </row>
        <row r="86">
          <cell r="B86" t="str">
            <v>Total région</v>
          </cell>
          <cell r="C86">
            <v>3</v>
          </cell>
          <cell r="E86">
            <v>1252</v>
          </cell>
        </row>
        <row r="87">
          <cell r="B87" t="str">
            <v>AZILAL</v>
          </cell>
          <cell r="C87" t="str">
            <v>HAUT ATLAS CENTRAL</v>
          </cell>
          <cell r="D87" t="str">
            <v>H.G.P</v>
          </cell>
          <cell r="E87">
            <v>130</v>
          </cell>
        </row>
        <row r="88">
          <cell r="B88" t="str">
            <v>BENI MELLAL</v>
          </cell>
          <cell r="C88" t="str">
            <v>BENI MELLAL</v>
          </cell>
          <cell r="D88" t="str">
            <v>H.G.P</v>
          </cell>
          <cell r="E88">
            <v>428</v>
          </cell>
        </row>
        <row r="89">
          <cell r="B89" t="str">
            <v/>
          </cell>
          <cell r="C89" t="str">
            <v>MOULAY ISMAIL</v>
          </cell>
          <cell r="D89" t="str">
            <v>P.S.P *</v>
          </cell>
          <cell r="E89">
            <v>190</v>
          </cell>
        </row>
        <row r="90">
          <cell r="B90" t="str">
            <v/>
          </cell>
          <cell r="C90" t="str">
            <v>FQUIH BEN SALAH</v>
          </cell>
          <cell r="D90" t="str">
            <v>P.S.P</v>
          </cell>
          <cell r="E90">
            <v>66</v>
          </cell>
        </row>
        <row r="91">
          <cell r="B91" t="str">
            <v>Total région</v>
          </cell>
          <cell r="C91">
            <v>4</v>
          </cell>
          <cell r="E91">
            <v>814</v>
          </cell>
        </row>
        <row r="92">
          <cell r="B92" t="str">
            <v>ERRACHIDIA</v>
          </cell>
          <cell r="C92" t="str">
            <v>My ALI CHERIF</v>
          </cell>
          <cell r="D92" t="str">
            <v>H.G.P</v>
          </cell>
          <cell r="E92">
            <v>186</v>
          </cell>
        </row>
        <row r="93">
          <cell r="B93" t="str">
            <v/>
          </cell>
          <cell r="C93" t="str">
            <v>HOUMANE FATOUAKI</v>
          </cell>
          <cell r="D93" t="str">
            <v>H.S.P</v>
          </cell>
          <cell r="E93">
            <v>130</v>
          </cell>
        </row>
        <row r="94">
          <cell r="B94" t="str">
            <v/>
          </cell>
          <cell r="C94" t="str">
            <v>SGHIRI HAMANI B.MAATI</v>
          </cell>
          <cell r="D94" t="str">
            <v>P.S.P</v>
          </cell>
          <cell r="E94">
            <v>122</v>
          </cell>
        </row>
        <row r="95">
          <cell r="B95" t="str">
            <v/>
          </cell>
          <cell r="C95" t="str">
            <v>20 AOUT</v>
          </cell>
          <cell r="D95" t="str">
            <v>P.S.P</v>
          </cell>
          <cell r="E95">
            <v>120</v>
          </cell>
        </row>
        <row r="96">
          <cell r="B96" t="str">
            <v>IFRANE</v>
          </cell>
          <cell r="C96" t="str">
            <v>20 AOUT</v>
          </cell>
          <cell r="D96" t="str">
            <v>P.S.P</v>
          </cell>
          <cell r="E96">
            <v>113</v>
          </cell>
        </row>
        <row r="97">
          <cell r="B97" t="str">
            <v>KHENIFRA</v>
          </cell>
          <cell r="C97" t="str">
            <v>MIDELT</v>
          </cell>
          <cell r="D97" t="str">
            <v>P.S.P</v>
          </cell>
          <cell r="E97">
            <v>108</v>
          </cell>
        </row>
        <row r="98">
          <cell r="B98" t="str">
            <v/>
          </cell>
          <cell r="C98" t="str">
            <v>KHENIFRA</v>
          </cell>
          <cell r="D98" t="str">
            <v>H.G.P</v>
          </cell>
          <cell r="E98">
            <v>208</v>
          </cell>
        </row>
        <row r="99">
          <cell r="B99" t="str">
            <v>MEKNES-ISMAI.</v>
          </cell>
          <cell r="C99" t="str">
            <v>SIDI SAID</v>
          </cell>
          <cell r="D99" t="str">
            <v>H.S.R</v>
          </cell>
          <cell r="E99">
            <v>336</v>
          </cell>
        </row>
        <row r="100">
          <cell r="B100" t="str">
            <v>MEKNES-MENZEH</v>
          </cell>
          <cell r="C100" t="str">
            <v>MOULAY ISMAIL</v>
          </cell>
          <cell r="D100" t="str">
            <v>H.S.R</v>
          </cell>
          <cell r="E100">
            <v>344</v>
          </cell>
        </row>
        <row r="101">
          <cell r="B101" t="str">
            <v/>
          </cell>
          <cell r="C101" t="str">
            <v>Med V</v>
          </cell>
          <cell r="D101" t="str">
            <v>H.G.R</v>
          </cell>
          <cell r="E101">
            <v>672</v>
          </cell>
        </row>
        <row r="102">
          <cell r="B102" t="str">
            <v>Total région</v>
          </cell>
          <cell r="C102">
            <v>10</v>
          </cell>
          <cell r="E102">
            <v>2339</v>
          </cell>
        </row>
        <row r="103">
          <cell r="B103" t="str">
            <v>BOULEMANE</v>
          </cell>
          <cell r="C103" t="str">
            <v xml:space="preserve">MARCHE VERTE </v>
          </cell>
          <cell r="D103" t="str">
            <v>H.G.P</v>
          </cell>
          <cell r="E103">
            <v>130</v>
          </cell>
        </row>
        <row r="104">
          <cell r="C104" t="str">
            <v>OUTATE EL HAJ</v>
          </cell>
          <cell r="D104" t="str">
            <v>P.S.P</v>
          </cell>
          <cell r="E104">
            <v>34</v>
          </cell>
        </row>
        <row r="105">
          <cell r="B105" t="str">
            <v>FES JDID</v>
          </cell>
          <cell r="C105" t="str">
            <v>AL GHASSANI</v>
          </cell>
          <cell r="D105" t="str">
            <v>H.G.R</v>
          </cell>
          <cell r="E105">
            <v>502</v>
          </cell>
        </row>
        <row r="106">
          <cell r="B106" t="str">
            <v/>
          </cell>
          <cell r="C106" t="str">
            <v>IBN BAITAR</v>
          </cell>
          <cell r="D106" t="str">
            <v>H.S.R *</v>
          </cell>
          <cell r="E106">
            <v>60</v>
          </cell>
        </row>
        <row r="107">
          <cell r="B107" t="str">
            <v>FES MEDINA</v>
          </cell>
          <cell r="C107" t="str">
            <v>OMAR DRISSI</v>
          </cell>
          <cell r="D107" t="str">
            <v>H.S.R</v>
          </cell>
          <cell r="E107">
            <v>162</v>
          </cell>
        </row>
        <row r="108">
          <cell r="B108" t="str">
            <v xml:space="preserve">FES ZOUAGHA </v>
          </cell>
          <cell r="C108" t="str">
            <v>IBN AL HASSAN</v>
          </cell>
          <cell r="D108" t="str">
            <v xml:space="preserve">H.S.R </v>
          </cell>
          <cell r="E108">
            <v>112</v>
          </cell>
        </row>
        <row r="109">
          <cell r="B109" t="str">
            <v/>
          </cell>
          <cell r="C109" t="str">
            <v>IBN AL KHATIB</v>
          </cell>
          <cell r="D109" t="str">
            <v xml:space="preserve">H.G.R </v>
          </cell>
          <cell r="E109">
            <v>546</v>
          </cell>
        </row>
        <row r="110">
          <cell r="B110" t="str">
            <v>FES SEFROU</v>
          </cell>
          <cell r="C110" t="str">
            <v>MOHAMMED V</v>
          </cell>
          <cell r="D110" t="str">
            <v xml:space="preserve">H.G.P </v>
          </cell>
          <cell r="E110">
            <v>120</v>
          </cell>
        </row>
        <row r="111">
          <cell r="B111" t="str">
            <v>Total région</v>
          </cell>
          <cell r="C111">
            <v>8</v>
          </cell>
          <cell r="E111">
            <v>1666</v>
          </cell>
        </row>
        <row r="112">
          <cell r="B112" t="str">
            <v>AL HOCEIMA</v>
          </cell>
          <cell r="C112" t="str">
            <v>MOHAMED V</v>
          </cell>
          <cell r="D112" t="str">
            <v>H.G.P</v>
          </cell>
          <cell r="E112">
            <v>346</v>
          </cell>
        </row>
        <row r="113">
          <cell r="B113" t="str">
            <v>TAOUNATE</v>
          </cell>
          <cell r="C113" t="str">
            <v xml:space="preserve">HASSAN II </v>
          </cell>
          <cell r="D113" t="str">
            <v>P.S.P</v>
          </cell>
          <cell r="E113">
            <v>70</v>
          </cell>
        </row>
        <row r="114">
          <cell r="B114" t="str">
            <v>TAZA</v>
          </cell>
          <cell r="C114" t="str">
            <v>IBNOU ROCHD</v>
          </cell>
          <cell r="D114" t="str">
            <v xml:space="preserve">H.G.P </v>
          </cell>
          <cell r="E114">
            <v>113</v>
          </cell>
        </row>
        <row r="115">
          <cell r="B115" t="str">
            <v/>
          </cell>
          <cell r="C115" t="str">
            <v>IBN BAJA</v>
          </cell>
          <cell r="D115" t="str">
            <v xml:space="preserve">H.G.P </v>
          </cell>
          <cell r="E115">
            <v>343</v>
          </cell>
        </row>
        <row r="116">
          <cell r="B116" t="str">
            <v/>
          </cell>
          <cell r="C116" t="str">
            <v>GUERCIF</v>
          </cell>
          <cell r="D116" t="str">
            <v>P.S.P</v>
          </cell>
          <cell r="E116">
            <v>41</v>
          </cell>
        </row>
        <row r="117">
          <cell r="B117" t="str">
            <v>Total région</v>
          </cell>
          <cell r="C117">
            <v>5</v>
          </cell>
          <cell r="E117">
            <v>913</v>
          </cell>
        </row>
        <row r="118">
          <cell r="B118" t="str">
            <v>CHAOUEN</v>
          </cell>
          <cell r="C118" t="str">
            <v>MOHAMED V</v>
          </cell>
          <cell r="D118" t="str">
            <v xml:space="preserve">H.G.P </v>
          </cell>
          <cell r="E118">
            <v>120</v>
          </cell>
        </row>
        <row r="119">
          <cell r="B119" t="str">
            <v>LARACHE</v>
          </cell>
          <cell r="C119" t="str">
            <v>LALLA MERIEM</v>
          </cell>
          <cell r="D119" t="str">
            <v xml:space="preserve">H.G.P </v>
          </cell>
          <cell r="E119">
            <v>194</v>
          </cell>
        </row>
        <row r="120">
          <cell r="B120" t="str">
            <v/>
          </cell>
          <cell r="C120" t="str">
            <v>KSAR KEBIR</v>
          </cell>
          <cell r="D120" t="str">
            <v>P.S.P</v>
          </cell>
          <cell r="E120">
            <v>105</v>
          </cell>
        </row>
        <row r="121">
          <cell r="B121" t="str">
            <v>TANGER</v>
          </cell>
          <cell r="C121" t="str">
            <v>AL KORTOBI</v>
          </cell>
          <cell r="D121" t="str">
            <v xml:space="preserve">H.G.P </v>
          </cell>
          <cell r="E121">
            <v>105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HOPITAUX"/>
    </sheetNames>
    <sheetDataSet>
      <sheetData sheetId="0">
        <row r="48">
          <cell r="C48" t="str">
            <v>Assalama</v>
          </cell>
        </row>
        <row r="49">
          <cell r="C49" t="str">
            <v xml:space="preserve">Benguerir </v>
          </cell>
        </row>
        <row r="50">
          <cell r="C50" t="str">
            <v>SidiMed Ben Abdellah</v>
          </cell>
        </row>
        <row r="51">
          <cell r="C51" t="str">
            <v>El Razi</v>
          </cell>
        </row>
        <row r="52">
          <cell r="C52" t="str">
            <v>Ibn Nafis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C34"/>
  <sheetViews>
    <sheetView view="pageLayout" workbookViewId="0">
      <selection activeCell="A26" sqref="A26"/>
    </sheetView>
  </sheetViews>
  <sheetFormatPr baseColWidth="10" defaultRowHeight="15"/>
  <cols>
    <col min="1" max="1" width="108.5703125" customWidth="1"/>
    <col min="2" max="2" width="98.28515625" customWidth="1"/>
  </cols>
  <sheetData>
    <row r="1" spans="1:3" s="831" customFormat="1" ht="34.5" customHeight="1">
      <c r="A1" s="829" t="s">
        <v>866</v>
      </c>
      <c r="B1" s="830" t="s">
        <v>867</v>
      </c>
    </row>
    <row r="2" spans="1:3" s="831" customFormat="1" ht="15.75">
      <c r="A2" s="832" t="s">
        <v>868</v>
      </c>
      <c r="B2" s="833" t="s">
        <v>869</v>
      </c>
    </row>
    <row r="3" spans="1:3" s="831" customFormat="1" ht="15.75">
      <c r="A3" s="832" t="s">
        <v>870</v>
      </c>
      <c r="B3" s="834" t="s">
        <v>871</v>
      </c>
    </row>
    <row r="4" spans="1:3" s="831" customFormat="1" ht="15.75">
      <c r="A4" s="832" t="s">
        <v>872</v>
      </c>
      <c r="B4" s="833" t="s">
        <v>873</v>
      </c>
    </row>
    <row r="5" spans="1:3" s="831" customFormat="1" ht="15.75">
      <c r="A5" s="832" t="s">
        <v>874</v>
      </c>
      <c r="B5" s="833" t="s">
        <v>875</v>
      </c>
    </row>
    <row r="6" spans="1:3" s="831" customFormat="1" ht="20.25" customHeight="1">
      <c r="A6" s="832" t="s">
        <v>930</v>
      </c>
      <c r="B6" s="833" t="s">
        <v>876</v>
      </c>
    </row>
    <row r="7" spans="1:3" s="831" customFormat="1" ht="15.75">
      <c r="A7" s="832" t="s">
        <v>877</v>
      </c>
      <c r="B7" s="833" t="s">
        <v>878</v>
      </c>
    </row>
    <row r="8" spans="1:3" s="831" customFormat="1" ht="15.75">
      <c r="A8" s="832" t="s">
        <v>879</v>
      </c>
      <c r="B8" s="833" t="s">
        <v>880</v>
      </c>
    </row>
    <row r="9" spans="1:3" s="831" customFormat="1" ht="15.75">
      <c r="A9" s="859" t="s">
        <v>885</v>
      </c>
      <c r="B9" s="860" t="s">
        <v>884</v>
      </c>
      <c r="C9" s="861"/>
    </row>
    <row r="10" spans="1:3" s="853" customFormat="1" ht="15.75">
      <c r="A10" s="859" t="s">
        <v>886</v>
      </c>
      <c r="B10" s="860" t="s">
        <v>887</v>
      </c>
      <c r="C10" s="861"/>
    </row>
    <row r="11" spans="1:3" s="853" customFormat="1" ht="15.75">
      <c r="A11" s="859" t="s">
        <v>888</v>
      </c>
      <c r="B11" s="860" t="s">
        <v>889</v>
      </c>
      <c r="C11" s="861"/>
    </row>
    <row r="12" spans="1:3" s="853" customFormat="1" ht="15.75">
      <c r="A12" s="859" t="s">
        <v>891</v>
      </c>
      <c r="B12" s="860" t="s">
        <v>890</v>
      </c>
      <c r="C12" s="861"/>
    </row>
    <row r="13" spans="1:3" s="853" customFormat="1" ht="15.75">
      <c r="A13" s="859" t="s">
        <v>893</v>
      </c>
      <c r="B13" s="860" t="s">
        <v>892</v>
      </c>
      <c r="C13" s="861"/>
    </row>
    <row r="14" spans="1:3" s="853" customFormat="1" ht="15.75">
      <c r="A14" s="859" t="s">
        <v>895</v>
      </c>
      <c r="B14" s="860" t="s">
        <v>894</v>
      </c>
      <c r="C14" s="861"/>
    </row>
    <row r="15" spans="1:3" s="853" customFormat="1" ht="15.75">
      <c r="A15" s="862" t="s">
        <v>896</v>
      </c>
      <c r="B15" s="860" t="s">
        <v>897</v>
      </c>
      <c r="C15" s="861"/>
    </row>
    <row r="16" spans="1:3" s="853" customFormat="1" ht="19.5" customHeight="1">
      <c r="A16" s="862" t="s">
        <v>938</v>
      </c>
      <c r="B16" s="860" t="s">
        <v>898</v>
      </c>
      <c r="C16" s="861"/>
    </row>
    <row r="17" spans="1:3" s="853" customFormat="1" ht="15.75">
      <c r="A17" s="862" t="s">
        <v>899</v>
      </c>
      <c r="B17" s="860" t="s">
        <v>881</v>
      </c>
      <c r="C17" s="861"/>
    </row>
    <row r="18" spans="1:3" s="853" customFormat="1" ht="15.75">
      <c r="A18" s="862" t="s">
        <v>900</v>
      </c>
      <c r="B18" s="863" t="s">
        <v>901</v>
      </c>
      <c r="C18" s="861"/>
    </row>
    <row r="19" spans="1:3" s="853" customFormat="1" ht="15.75">
      <c r="A19" s="862" t="s">
        <v>902</v>
      </c>
      <c r="B19" s="860" t="s">
        <v>903</v>
      </c>
      <c r="C19" s="861"/>
    </row>
    <row r="20" spans="1:3" s="853" customFormat="1" ht="30">
      <c r="A20" s="862" t="s">
        <v>904</v>
      </c>
      <c r="B20" s="860" t="s">
        <v>905</v>
      </c>
      <c r="C20" s="861"/>
    </row>
    <row r="21" spans="1:3" s="853" customFormat="1" ht="30">
      <c r="A21" s="862" t="s">
        <v>906</v>
      </c>
      <c r="B21" s="863" t="s">
        <v>907</v>
      </c>
      <c r="C21" s="861"/>
    </row>
    <row r="22" spans="1:3" s="853" customFormat="1" ht="15.75">
      <c r="A22" s="862" t="s">
        <v>908</v>
      </c>
      <c r="B22" s="860" t="s">
        <v>909</v>
      </c>
      <c r="C22" s="861"/>
    </row>
    <row r="23" spans="1:3" s="853" customFormat="1" ht="15.75">
      <c r="A23" s="862" t="s">
        <v>910</v>
      </c>
      <c r="B23" s="860" t="s">
        <v>911</v>
      </c>
      <c r="C23" s="861"/>
    </row>
    <row r="24" spans="1:3" s="853" customFormat="1" ht="15.75">
      <c r="A24" s="862" t="s">
        <v>912</v>
      </c>
      <c r="B24" s="860" t="s">
        <v>913</v>
      </c>
      <c r="C24" s="861"/>
    </row>
    <row r="25" spans="1:3" s="853" customFormat="1" ht="15.75">
      <c r="A25" s="862" t="s">
        <v>935</v>
      </c>
      <c r="B25" s="860" t="s">
        <v>914</v>
      </c>
      <c r="C25" s="861"/>
    </row>
    <row r="26" spans="1:3" s="853" customFormat="1" ht="15.75">
      <c r="A26" s="862" t="s">
        <v>956</v>
      </c>
      <c r="B26" s="860" t="s">
        <v>915</v>
      </c>
      <c r="C26" s="861"/>
    </row>
    <row r="27" spans="1:3" s="853" customFormat="1" ht="15.75">
      <c r="A27" s="862" t="s">
        <v>916</v>
      </c>
      <c r="B27" s="860" t="s">
        <v>917</v>
      </c>
      <c r="C27" s="861"/>
    </row>
    <row r="28" spans="1:3" s="853" customFormat="1" ht="15.75">
      <c r="A28" s="864" t="s">
        <v>918</v>
      </c>
      <c r="B28" s="865" t="s">
        <v>919</v>
      </c>
      <c r="C28" s="861"/>
    </row>
    <row r="29" spans="1:3" s="853" customFormat="1" ht="15.75">
      <c r="A29" s="864" t="s">
        <v>920</v>
      </c>
      <c r="B29" s="865" t="s">
        <v>921</v>
      </c>
      <c r="C29" s="861"/>
    </row>
    <row r="30" spans="1:3" s="853" customFormat="1" ht="15.75">
      <c r="A30" s="864" t="s">
        <v>922</v>
      </c>
      <c r="B30" s="865" t="s">
        <v>923</v>
      </c>
      <c r="C30" s="861"/>
    </row>
    <row r="31" spans="1:3" s="853" customFormat="1" ht="15.75">
      <c r="A31" s="864" t="s">
        <v>936</v>
      </c>
      <c r="B31" s="865" t="s">
        <v>937</v>
      </c>
      <c r="C31" s="861"/>
    </row>
    <row r="32" spans="1:3" s="853" customFormat="1" ht="15.75">
      <c r="A32" s="864" t="s">
        <v>924</v>
      </c>
      <c r="B32" s="865" t="s">
        <v>925</v>
      </c>
      <c r="C32" s="861"/>
    </row>
    <row r="33" spans="1:3" s="853" customFormat="1" ht="15.75">
      <c r="A33" s="866" t="s">
        <v>926</v>
      </c>
      <c r="B33" s="865" t="s">
        <v>927</v>
      </c>
      <c r="C33" s="861"/>
    </row>
    <row r="34" spans="1:3" s="831" customFormat="1" ht="16.5">
      <c r="A34" s="835" t="s">
        <v>882</v>
      </c>
      <c r="B34" s="836" t="s">
        <v>883</v>
      </c>
    </row>
  </sheetData>
  <hyperlinks>
    <hyperlink ref="A2:B2" location="'1'!A1" display=" 1-  Etablissements de soins de santé primaires selon la province   (ou la préfecture) : public"/>
    <hyperlink ref="A3:B3" location="'2'!A1" display=" 2- Hôpitaux  selon  la province  (ou la préfecture) : public "/>
    <hyperlink ref="A4:B4" location="'3'!A1" display=" 3- Lits existants des hôpitaux   publics selon la province   (ou la préfecture)"/>
    <hyperlink ref="A5:B5" location="'4'!A1" display=" 4- Répartition des Médecins  selon la spécialité et la région"/>
    <hyperlink ref="A6:B6" location="'5'!A1" display=" 5- Effectif des médecins par secteur    et province (ou préfecture)  "/>
    <hyperlink ref="A7:B7" location="'6'!A1" display=" 6- Médecins du Ministère de la Santé par province (ou  préfecture)"/>
    <hyperlink ref="A8:B8" location="'7'!A1" display=" 7- Médecins du Ministère de la Santé exerçant dans le RESSP  par province  (ou préfecture) "/>
    <hyperlink ref="A10:B10" location="'8'!A1" display=" 8- Chirurgiens dentistes par province (ou préfecture) :  Public"/>
    <hyperlink ref="A12:B12" location="'9'!A1" display=" 9- Cabinet de chirurgie dentaire  par province (ou préfecture) :  Privé  "/>
    <hyperlink ref="A15:B15" location="'10'!A1" display="10- Personnel paramédical par province (ou préfecture) : public "/>
    <hyperlink ref="A16:B16" location="'11'!A1" display="11- Personnel paramédical  exerçant dans le RESSP  par   province (ou préfecture): Public"/>
    <hyperlink ref="A17:B17" location="'12'!A1" display="12- Consultations curatives  réalisées   dans les formations de  soins de santé de base par province (ou préfecture) "/>
    <hyperlink ref="A18:B18" location="'13'!A1" display="13- Nombre de parturientes bénéficiaires de suivi de la  Grossesse et de l'Accouchement par province (ou préfecture)"/>
    <hyperlink ref="A19:B19" location="'14'!A1" display="14-Accouchements au sein des formations sanitaires  publiques selon la province (ou préfecture)"/>
    <hyperlink ref="A20:B20" location="'15'!A1" display="15-Nombre de femmes bénéficiaires des prestations de  Planification Familiale par province (ou préfecture) : nouvelles acceptantes"/>
    <hyperlink ref="A21:B21" location="'16'!A1" display="16-Nombre de femmes bénéficiaires des prestations de  Planification Familiale par province (ou préfecture): Anciennes  acceptantes "/>
    <hyperlink ref="A22:B22" location="'17'!A1" display="17-Nombre d’enfants bénéficiaires des prestations du PNI par province (ou préfecture)"/>
    <hyperlink ref="A23:B23" location="'18'!A1" display="18-Enfants bénéficiaires du PNLMD par province  (ou préfecture)"/>
    <hyperlink ref="A24:B24" location="'19'!A1" display="19-Mouvements des malades dans les hôpitaux publics selon la province (ou la préfecture) "/>
    <hyperlink ref="A25:B25" location="'20'!A1" display="20-Statistiques d’occupation des lits des hôpitaux publics par  (ou préfecture)"/>
    <hyperlink ref="A26:B26" location="'21'!A1" display="21- Consultations médicales réalisées dans les hôpitaux publics par province (ou préfecture) . "/>
    <hyperlink ref="A27:B27" location="'22'!A1" display="22-Activités des laboratoires des hôpitaux publics par province  (ou préfecture) "/>
    <hyperlink ref="A28:B28" location="'23'!A1" display="23-Maladies sous surveillance dans les formations sanitaires publiques par province (ou préfecture)"/>
    <hyperlink ref="A29:B29" location="'24'!A1" display="24-Evolution du nombre de cas signalés dans les formations  sanitaires publiques par maladies sous surveillance"/>
    <hyperlink ref="A30:B30" location="'25'!A1" display="25-Décès selon la cause et le sexe"/>
    <hyperlink ref="A31:B31" location="'26'!A1" display="26-Décès des enfants de moins d’un an selon la cause   et le sexe :  milieu urbain "/>
    <hyperlink ref="A32:B32" location="'27'!A1" display="27-Décès des enfants âgés de 5-19 ans selon la cause et le sexe "/>
    <hyperlink ref="A33:B33" location="'28'!A1" display="28-Décès des femmes en âge de procréation  (15-49 ans) selon la cause "/>
    <hyperlink ref="A9" location="'8'!A1" display=" 8- Médecins privés par province (ou préfecture) : Privé"/>
    <hyperlink ref="B9" location="'8'!A1" display=" 8 -  أطباء القطاع الخاص حسب الإقليم (أوالعمالة) :خاص "/>
    <hyperlink ref="A10" location="'9'!A1" display=" 9- Chirurgiens dentistes par province (ou préfecture) :  Public"/>
    <hyperlink ref="B10" location="'9'!A1" display="9 - جراحي الأسنان حسب الإقليم (أوالعمالة):  عمومي  "/>
    <hyperlink ref="A11" location="'10'!A1" display="10- Clinique privées par province (ou préfecture) : Privé"/>
    <hyperlink ref="B11" location="'10'!A1" display="10- المصحات الخاصة حسب الإقليم (أوالعمالة) : خاص"/>
    <hyperlink ref="A12" location="'11'!A1" display=" 11- Cabinet de chirurgie dentaire  par province (ou préfecture) :  Privé  "/>
    <hyperlink ref="B12" location="'11'!A1" display="11 - عيادة جراحة الأسنان حسب الإقليم (أوالعمالة) :خاص"/>
    <hyperlink ref="A13" location="'12'!A1" display="12- Officines de pharmacie par province (ou préfecture) : Privé"/>
    <hyperlink ref="B13" location="'12'!A1" display="12 -الصيدليات حسب الإقليم (أوالعمالة) : خاص"/>
    <hyperlink ref="A14" location="'13'!A1" display="13- Laboratoires d'analyses par province (ou préfecture) : Privé"/>
    <hyperlink ref="B14" location="'13'!A1" display="13-  مختبرات التحاليل الطبية  حسب الإقليم (أوالعمالة) : خاص"/>
    <hyperlink ref="A15" location="'14'!A1" display="14- Personnel paramédical par province (ou préfecture) : public "/>
    <hyperlink ref="B15" location="'14'!A1" display="14- الجهازالشبه طبي حسب الإقليم (أوالعمالة) : عمومي   "/>
    <hyperlink ref="B16" location="'15'!A1" display="15- الجهازالشبه طبي المزاول ب ش.م.ر.ص.أ  حسب الإقليم (أوالعمالة) : عمومي "/>
    <hyperlink ref="A16" location="'15'!A1" display="15- Personnel paramédical  exerçant dans le RESSP par province (ou préfecture): Public"/>
    <hyperlink ref="A17" location="'16'!A1" display="16- Consultations curatives  réalisées   dans les formations de  soins de santé de base par province (ou préfecture) "/>
    <hyperlink ref="B17" location="'16'!A1" display="12- الفحوصات العلاجية المقدمة من طرف مؤسسات  العلاجات الصحية الأساسية  حسب الإقليم (أوالعمالة) "/>
    <hyperlink ref="B18" location="'17'!A1" display=" 17- الفحوصات الصحية قبل الولادة حسب المكان   و حسب الإقليم (أوالعمالة)"/>
    <hyperlink ref="A18" location="'17'!A1" display="17- Consultations prénatales par milieu et par province (ou préfecture)"/>
    <hyperlink ref="B19" location="'18'!A1" display="18- الولادات بالمؤسسات الصحية العمومية حسب الإقليم (أوالعمالة)"/>
    <hyperlink ref="A19" location="'18'!A1" display="18-Accouchements au sein des formations sanitaires  publiques selon la province (ou préfecture)"/>
    <hyperlink ref="B20" location="'19'!A1" display="19-  عدد النساء المستفيدات من خدمات التخطيط العائلي حسب الإقليم (أوالعمالة) :المتلقيات الجديدات"/>
    <hyperlink ref="A20" location="'19'!A1" display="19-Nombre de femmes bénéficiaires des prestations de  Planification Familiale par province (ou préfecture) : nouvelles acceptantes"/>
    <hyperlink ref="A21" location="'20'!A1" display="20-Nombre de femmes bénéficiaires des prestations de  Planification Familiale par province (ou préfecture): Anciennes  acceptantes "/>
    <hyperlink ref="B21" location="'20'!A1" display=" 20- عدد النساء المستفيدات من خدمات التخطيط   العائلي حسب (أوالعمالة) :  المتلقيات القديمات"/>
    <hyperlink ref="A22" location="'21'!A1" display="21-Nombre d’enfants bénéficiaires des prestations du PNI par province (ou préfecture)"/>
    <hyperlink ref="B22" location="'21'!A1" display="21- عدد الأطفال المستفيدون من البرنامج الوطني للتلقيح   حسب الإقليم (أوالعمالة)"/>
    <hyperlink ref="B23" location="'22'!A1" display="22- الأطفال المستفيدون من البرنامج الوطني لمحاربة أمراض الإسهال حسب الإقليم (أوالعمالة)"/>
    <hyperlink ref="A23" location="'22'!A1" display="22-Enfants bénéficiaires du PNLMD par province  (ou préfecture)"/>
    <hyperlink ref="A24" location="'23'!A1" display="23-Mouvements des malades dans les hôpitaux publics selon la province (ou la préfecture) "/>
    <hyperlink ref="B24" location="'23'!A1" display="19- حركات المرضى داخل المستشفيات العمومية حسب الإقليم (أوالعمالة)"/>
    <hyperlink ref="B25" location="'24'!A1" display="20- إحصائيات الإيواء بالمستشفيات العمومية حسب الإقليم (أوالعمالة)"/>
    <hyperlink ref="A25" location="'24'!A1" display="24-Statistiques d’occupation des lits des hôpitaux publics par province (ou préfecture)"/>
    <hyperlink ref="A26" location="'25'!A1" display="25- Consultations médicales spécialisées réalisées dans les hôpitaux publics par province (ou préfecture)"/>
    <hyperlink ref="B26" location="'25'!A1" display="25- الفحوصات الطبية المقدمة من طرف المستشفيات العمومية حسب الإقليم (أوالعمالة)"/>
    <hyperlink ref="B27" location="'26'!A1" display="26- أنشطة مختبرات  المستشفيات العمومية حسب الإقليم  (أوالعمالة)"/>
    <hyperlink ref="A27" location="'26'!A1" display="26-Activités des laboratoires des hôpitaux publics par province  (ou préfecture) "/>
    <hyperlink ref="B28" location="'27'!A1" display="27- الأمراض المراقبة بالمؤسسات الصحية العمومية حسب الإقليم (أوالعمالة)"/>
    <hyperlink ref="A28" location="'27'!A1" display="27-Maladies sous surveillance dans les formations sanitaires publiques par province (ou préfecture)"/>
    <hyperlink ref="B29" location="'28'!A1" display="28- تطور عدد الحالات المصرح بها بالمؤسسات  الصحية العمومية حسب الأمراض المراقبة"/>
    <hyperlink ref="A29" location="'28'!A1" display="28-Evolution du nombre de cas signalés dans les formations  sanitaires publiques par maladies sous surveillance"/>
    <hyperlink ref="B30" location="'30'!A1" display="30- الوفيات حسب السبب والجنس"/>
    <hyperlink ref="A30" location="'29'!A1" display="29-Décès selon la cause et le sexe"/>
    <hyperlink ref="A31" location="'30'!A1" display="30-Décès des enfants de moins d’un an selon la cause   et le sexe "/>
    <hyperlink ref="B32" location="'31'!A1" display="31- وفيات الأطفال من 5-19 سنوات حسب السبب والجنس"/>
    <hyperlink ref="A32" location="'31'!A1" display="31-Décès des enfants âgés de 5-19 ans selon la cause et le sexe "/>
    <hyperlink ref="A33" location="'32'!A1" display="32-Décès des femmes en âge de procréation  (15-49 ans) selon la cause "/>
    <hyperlink ref="B33" location="'32'!A1" display="32- وفيات النساء في سن الإنجاب (15-49 سنة) حسب السبب"/>
    <hyperlink ref="A6" location="'5'!A1" display=" 5- Effectif des médecins par secteur et province (ou préfecture)  "/>
    <hyperlink ref="B31" location="'26'!A1" display="26- وفيات الأطفال دون السنة الأولى من العمر  حسب السبب والجنس "/>
  </hyperlinks>
  <pageMargins left="0.7" right="0.7" top="0.75" bottom="0.75" header="0.3" footer="0.3"/>
  <pageSetup paperSize="9" scale="6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7030A0"/>
  </sheetPr>
  <dimension ref="A1:G127"/>
  <sheetViews>
    <sheetView showGridLines="0" view="pageLayout" topLeftCell="A109" zoomScaleSheetLayoutView="80" workbookViewId="0">
      <selection activeCell="E120" sqref="E120"/>
    </sheetView>
  </sheetViews>
  <sheetFormatPr baseColWidth="10" defaultColWidth="10.28515625" defaultRowHeight="12.75"/>
  <cols>
    <col min="1" max="1" width="27.85546875" style="219" customWidth="1"/>
    <col min="2" max="2" width="17.85546875" style="232" customWidth="1"/>
    <col min="3" max="3" width="16.140625" style="232" customWidth="1"/>
    <col min="4" max="4" width="11.140625" style="232" customWidth="1"/>
    <col min="5" max="5" width="40.28515625" style="219" customWidth="1"/>
    <col min="6" max="6" width="4.7109375" style="219" customWidth="1"/>
    <col min="7" max="257" width="10.28515625" style="219"/>
    <col min="258" max="258" width="37.7109375" style="219" customWidth="1"/>
    <col min="259" max="260" width="16.7109375" style="219" customWidth="1"/>
    <col min="261" max="261" width="37.7109375" style="219" customWidth="1"/>
    <col min="262" max="262" width="4.7109375" style="219" customWidth="1"/>
    <col min="263" max="513" width="10.28515625" style="219"/>
    <col min="514" max="514" width="37.7109375" style="219" customWidth="1"/>
    <col min="515" max="516" width="16.7109375" style="219" customWidth="1"/>
    <col min="517" max="517" width="37.7109375" style="219" customWidth="1"/>
    <col min="518" max="518" width="4.7109375" style="219" customWidth="1"/>
    <col min="519" max="769" width="10.28515625" style="219"/>
    <col min="770" max="770" width="37.7109375" style="219" customWidth="1"/>
    <col min="771" max="772" width="16.7109375" style="219" customWidth="1"/>
    <col min="773" max="773" width="37.7109375" style="219" customWidth="1"/>
    <col min="774" max="774" width="4.7109375" style="219" customWidth="1"/>
    <col min="775" max="1025" width="10.28515625" style="219"/>
    <col min="1026" max="1026" width="37.7109375" style="219" customWidth="1"/>
    <col min="1027" max="1028" width="16.7109375" style="219" customWidth="1"/>
    <col min="1029" max="1029" width="37.7109375" style="219" customWidth="1"/>
    <col min="1030" max="1030" width="4.7109375" style="219" customWidth="1"/>
    <col min="1031" max="1281" width="10.28515625" style="219"/>
    <col min="1282" max="1282" width="37.7109375" style="219" customWidth="1"/>
    <col min="1283" max="1284" width="16.7109375" style="219" customWidth="1"/>
    <col min="1285" max="1285" width="37.7109375" style="219" customWidth="1"/>
    <col min="1286" max="1286" width="4.7109375" style="219" customWidth="1"/>
    <col min="1287" max="1537" width="10.28515625" style="219"/>
    <col min="1538" max="1538" width="37.7109375" style="219" customWidth="1"/>
    <col min="1539" max="1540" width="16.7109375" style="219" customWidth="1"/>
    <col min="1541" max="1541" width="37.7109375" style="219" customWidth="1"/>
    <col min="1542" max="1542" width="4.7109375" style="219" customWidth="1"/>
    <col min="1543" max="1793" width="10.28515625" style="219"/>
    <col min="1794" max="1794" width="37.7109375" style="219" customWidth="1"/>
    <col min="1795" max="1796" width="16.7109375" style="219" customWidth="1"/>
    <col min="1797" max="1797" width="37.7109375" style="219" customWidth="1"/>
    <col min="1798" max="1798" width="4.7109375" style="219" customWidth="1"/>
    <col min="1799" max="2049" width="10.28515625" style="219"/>
    <col min="2050" max="2050" width="37.7109375" style="219" customWidth="1"/>
    <col min="2051" max="2052" width="16.7109375" style="219" customWidth="1"/>
    <col min="2053" max="2053" width="37.7109375" style="219" customWidth="1"/>
    <col min="2054" max="2054" width="4.7109375" style="219" customWidth="1"/>
    <col min="2055" max="2305" width="10.28515625" style="219"/>
    <col min="2306" max="2306" width="37.7109375" style="219" customWidth="1"/>
    <col min="2307" max="2308" width="16.7109375" style="219" customWidth="1"/>
    <col min="2309" max="2309" width="37.7109375" style="219" customWidth="1"/>
    <col min="2310" max="2310" width="4.7109375" style="219" customWidth="1"/>
    <col min="2311" max="2561" width="10.28515625" style="219"/>
    <col min="2562" max="2562" width="37.7109375" style="219" customWidth="1"/>
    <col min="2563" max="2564" width="16.7109375" style="219" customWidth="1"/>
    <col min="2565" max="2565" width="37.7109375" style="219" customWidth="1"/>
    <col min="2566" max="2566" width="4.7109375" style="219" customWidth="1"/>
    <col min="2567" max="2817" width="10.28515625" style="219"/>
    <col min="2818" max="2818" width="37.7109375" style="219" customWidth="1"/>
    <col min="2819" max="2820" width="16.7109375" style="219" customWidth="1"/>
    <col min="2821" max="2821" width="37.7109375" style="219" customWidth="1"/>
    <col min="2822" max="2822" width="4.7109375" style="219" customWidth="1"/>
    <col min="2823" max="3073" width="10.28515625" style="219"/>
    <col min="3074" max="3074" width="37.7109375" style="219" customWidth="1"/>
    <col min="3075" max="3076" width="16.7109375" style="219" customWidth="1"/>
    <col min="3077" max="3077" width="37.7109375" style="219" customWidth="1"/>
    <col min="3078" max="3078" width="4.7109375" style="219" customWidth="1"/>
    <col min="3079" max="3329" width="10.28515625" style="219"/>
    <col min="3330" max="3330" width="37.7109375" style="219" customWidth="1"/>
    <col min="3331" max="3332" width="16.7109375" style="219" customWidth="1"/>
    <col min="3333" max="3333" width="37.7109375" style="219" customWidth="1"/>
    <col min="3334" max="3334" width="4.7109375" style="219" customWidth="1"/>
    <col min="3335" max="3585" width="10.28515625" style="219"/>
    <col min="3586" max="3586" width="37.7109375" style="219" customWidth="1"/>
    <col min="3587" max="3588" width="16.7109375" style="219" customWidth="1"/>
    <col min="3589" max="3589" width="37.7109375" style="219" customWidth="1"/>
    <col min="3590" max="3590" width="4.7109375" style="219" customWidth="1"/>
    <col min="3591" max="3841" width="10.28515625" style="219"/>
    <col min="3842" max="3842" width="37.7109375" style="219" customWidth="1"/>
    <col min="3843" max="3844" width="16.7109375" style="219" customWidth="1"/>
    <col min="3845" max="3845" width="37.7109375" style="219" customWidth="1"/>
    <col min="3846" max="3846" width="4.7109375" style="219" customWidth="1"/>
    <col min="3847" max="4097" width="10.28515625" style="219"/>
    <col min="4098" max="4098" width="37.7109375" style="219" customWidth="1"/>
    <col min="4099" max="4100" width="16.7109375" style="219" customWidth="1"/>
    <col min="4101" max="4101" width="37.7109375" style="219" customWidth="1"/>
    <col min="4102" max="4102" width="4.7109375" style="219" customWidth="1"/>
    <col min="4103" max="4353" width="10.28515625" style="219"/>
    <col min="4354" max="4354" width="37.7109375" style="219" customWidth="1"/>
    <col min="4355" max="4356" width="16.7109375" style="219" customWidth="1"/>
    <col min="4357" max="4357" width="37.7109375" style="219" customWidth="1"/>
    <col min="4358" max="4358" width="4.7109375" style="219" customWidth="1"/>
    <col min="4359" max="4609" width="10.28515625" style="219"/>
    <col min="4610" max="4610" width="37.7109375" style="219" customWidth="1"/>
    <col min="4611" max="4612" width="16.7109375" style="219" customWidth="1"/>
    <col min="4613" max="4613" width="37.7109375" style="219" customWidth="1"/>
    <col min="4614" max="4614" width="4.7109375" style="219" customWidth="1"/>
    <col min="4615" max="4865" width="10.28515625" style="219"/>
    <col min="4866" max="4866" width="37.7109375" style="219" customWidth="1"/>
    <col min="4867" max="4868" width="16.7109375" style="219" customWidth="1"/>
    <col min="4869" max="4869" width="37.7109375" style="219" customWidth="1"/>
    <col min="4870" max="4870" width="4.7109375" style="219" customWidth="1"/>
    <col min="4871" max="5121" width="10.28515625" style="219"/>
    <col min="5122" max="5122" width="37.7109375" style="219" customWidth="1"/>
    <col min="5123" max="5124" width="16.7109375" style="219" customWidth="1"/>
    <col min="5125" max="5125" width="37.7109375" style="219" customWidth="1"/>
    <col min="5126" max="5126" width="4.7109375" style="219" customWidth="1"/>
    <col min="5127" max="5377" width="10.28515625" style="219"/>
    <col min="5378" max="5378" width="37.7109375" style="219" customWidth="1"/>
    <col min="5379" max="5380" width="16.7109375" style="219" customWidth="1"/>
    <col min="5381" max="5381" width="37.7109375" style="219" customWidth="1"/>
    <col min="5382" max="5382" width="4.7109375" style="219" customWidth="1"/>
    <col min="5383" max="5633" width="10.28515625" style="219"/>
    <col min="5634" max="5634" width="37.7109375" style="219" customWidth="1"/>
    <col min="5635" max="5636" width="16.7109375" style="219" customWidth="1"/>
    <col min="5637" max="5637" width="37.7109375" style="219" customWidth="1"/>
    <col min="5638" max="5638" width="4.7109375" style="219" customWidth="1"/>
    <col min="5639" max="5889" width="10.28515625" style="219"/>
    <col min="5890" max="5890" width="37.7109375" style="219" customWidth="1"/>
    <col min="5891" max="5892" width="16.7109375" style="219" customWidth="1"/>
    <col min="5893" max="5893" width="37.7109375" style="219" customWidth="1"/>
    <col min="5894" max="5894" width="4.7109375" style="219" customWidth="1"/>
    <col min="5895" max="6145" width="10.28515625" style="219"/>
    <col min="6146" max="6146" width="37.7109375" style="219" customWidth="1"/>
    <col min="6147" max="6148" width="16.7109375" style="219" customWidth="1"/>
    <col min="6149" max="6149" width="37.7109375" style="219" customWidth="1"/>
    <col min="6150" max="6150" width="4.7109375" style="219" customWidth="1"/>
    <col min="6151" max="6401" width="10.28515625" style="219"/>
    <col min="6402" max="6402" width="37.7109375" style="219" customWidth="1"/>
    <col min="6403" max="6404" width="16.7109375" style="219" customWidth="1"/>
    <col min="6405" max="6405" width="37.7109375" style="219" customWidth="1"/>
    <col min="6406" max="6406" width="4.7109375" style="219" customWidth="1"/>
    <col min="6407" max="6657" width="10.28515625" style="219"/>
    <col min="6658" max="6658" width="37.7109375" style="219" customWidth="1"/>
    <col min="6659" max="6660" width="16.7109375" style="219" customWidth="1"/>
    <col min="6661" max="6661" width="37.7109375" style="219" customWidth="1"/>
    <col min="6662" max="6662" width="4.7109375" style="219" customWidth="1"/>
    <col min="6663" max="6913" width="10.28515625" style="219"/>
    <col min="6914" max="6914" width="37.7109375" style="219" customWidth="1"/>
    <col min="6915" max="6916" width="16.7109375" style="219" customWidth="1"/>
    <col min="6917" max="6917" width="37.7109375" style="219" customWidth="1"/>
    <col min="6918" max="6918" width="4.7109375" style="219" customWidth="1"/>
    <col min="6919" max="7169" width="10.28515625" style="219"/>
    <col min="7170" max="7170" width="37.7109375" style="219" customWidth="1"/>
    <col min="7171" max="7172" width="16.7109375" style="219" customWidth="1"/>
    <col min="7173" max="7173" width="37.7109375" style="219" customWidth="1"/>
    <col min="7174" max="7174" width="4.7109375" style="219" customWidth="1"/>
    <col min="7175" max="7425" width="10.28515625" style="219"/>
    <col min="7426" max="7426" width="37.7109375" style="219" customWidth="1"/>
    <col min="7427" max="7428" width="16.7109375" style="219" customWidth="1"/>
    <col min="7429" max="7429" width="37.7109375" style="219" customWidth="1"/>
    <col min="7430" max="7430" width="4.7109375" style="219" customWidth="1"/>
    <col min="7431" max="7681" width="10.28515625" style="219"/>
    <col min="7682" max="7682" width="37.7109375" style="219" customWidth="1"/>
    <col min="7683" max="7684" width="16.7109375" style="219" customWidth="1"/>
    <col min="7685" max="7685" width="37.7109375" style="219" customWidth="1"/>
    <col min="7686" max="7686" width="4.7109375" style="219" customWidth="1"/>
    <col min="7687" max="7937" width="10.28515625" style="219"/>
    <col min="7938" max="7938" width="37.7109375" style="219" customWidth="1"/>
    <col min="7939" max="7940" width="16.7109375" style="219" customWidth="1"/>
    <col min="7941" max="7941" width="37.7109375" style="219" customWidth="1"/>
    <col min="7942" max="7942" width="4.7109375" style="219" customWidth="1"/>
    <col min="7943" max="8193" width="10.28515625" style="219"/>
    <col min="8194" max="8194" width="37.7109375" style="219" customWidth="1"/>
    <col min="8195" max="8196" width="16.7109375" style="219" customWidth="1"/>
    <col min="8197" max="8197" width="37.7109375" style="219" customWidth="1"/>
    <col min="8198" max="8198" width="4.7109375" style="219" customWidth="1"/>
    <col min="8199" max="8449" width="10.28515625" style="219"/>
    <col min="8450" max="8450" width="37.7109375" style="219" customWidth="1"/>
    <col min="8451" max="8452" width="16.7109375" style="219" customWidth="1"/>
    <col min="8453" max="8453" width="37.7109375" style="219" customWidth="1"/>
    <col min="8454" max="8454" width="4.7109375" style="219" customWidth="1"/>
    <col min="8455" max="8705" width="10.28515625" style="219"/>
    <col min="8706" max="8706" width="37.7109375" style="219" customWidth="1"/>
    <col min="8707" max="8708" width="16.7109375" style="219" customWidth="1"/>
    <col min="8709" max="8709" width="37.7109375" style="219" customWidth="1"/>
    <col min="8710" max="8710" width="4.7109375" style="219" customWidth="1"/>
    <col min="8711" max="8961" width="10.28515625" style="219"/>
    <col min="8962" max="8962" width="37.7109375" style="219" customWidth="1"/>
    <col min="8963" max="8964" width="16.7109375" style="219" customWidth="1"/>
    <col min="8965" max="8965" width="37.7109375" style="219" customWidth="1"/>
    <col min="8966" max="8966" width="4.7109375" style="219" customWidth="1"/>
    <col min="8967" max="9217" width="10.28515625" style="219"/>
    <col min="9218" max="9218" width="37.7109375" style="219" customWidth="1"/>
    <col min="9219" max="9220" width="16.7109375" style="219" customWidth="1"/>
    <col min="9221" max="9221" width="37.7109375" style="219" customWidth="1"/>
    <col min="9222" max="9222" width="4.7109375" style="219" customWidth="1"/>
    <col min="9223" max="9473" width="10.28515625" style="219"/>
    <col min="9474" max="9474" width="37.7109375" style="219" customWidth="1"/>
    <col min="9475" max="9476" width="16.7109375" style="219" customWidth="1"/>
    <col min="9477" max="9477" width="37.7109375" style="219" customWidth="1"/>
    <col min="9478" max="9478" width="4.7109375" style="219" customWidth="1"/>
    <col min="9479" max="9729" width="10.28515625" style="219"/>
    <col min="9730" max="9730" width="37.7109375" style="219" customWidth="1"/>
    <col min="9731" max="9732" width="16.7109375" style="219" customWidth="1"/>
    <col min="9733" max="9733" width="37.7109375" style="219" customWidth="1"/>
    <col min="9734" max="9734" width="4.7109375" style="219" customWidth="1"/>
    <col min="9735" max="9985" width="10.28515625" style="219"/>
    <col min="9986" max="9986" width="37.7109375" style="219" customWidth="1"/>
    <col min="9987" max="9988" width="16.7109375" style="219" customWidth="1"/>
    <col min="9989" max="9989" width="37.7109375" style="219" customWidth="1"/>
    <col min="9990" max="9990" width="4.7109375" style="219" customWidth="1"/>
    <col min="9991" max="10241" width="10.28515625" style="219"/>
    <col min="10242" max="10242" width="37.7109375" style="219" customWidth="1"/>
    <col min="10243" max="10244" width="16.7109375" style="219" customWidth="1"/>
    <col min="10245" max="10245" width="37.7109375" style="219" customWidth="1"/>
    <col min="10246" max="10246" width="4.7109375" style="219" customWidth="1"/>
    <col min="10247" max="10497" width="10.28515625" style="219"/>
    <col min="10498" max="10498" width="37.7109375" style="219" customWidth="1"/>
    <col min="10499" max="10500" width="16.7109375" style="219" customWidth="1"/>
    <col min="10501" max="10501" width="37.7109375" style="219" customWidth="1"/>
    <col min="10502" max="10502" width="4.7109375" style="219" customWidth="1"/>
    <col min="10503" max="10753" width="10.28515625" style="219"/>
    <col min="10754" max="10754" width="37.7109375" style="219" customWidth="1"/>
    <col min="10755" max="10756" width="16.7109375" style="219" customWidth="1"/>
    <col min="10757" max="10757" width="37.7109375" style="219" customWidth="1"/>
    <col min="10758" max="10758" width="4.7109375" style="219" customWidth="1"/>
    <col min="10759" max="11009" width="10.28515625" style="219"/>
    <col min="11010" max="11010" width="37.7109375" style="219" customWidth="1"/>
    <col min="11011" max="11012" width="16.7109375" style="219" customWidth="1"/>
    <col min="11013" max="11013" width="37.7109375" style="219" customWidth="1"/>
    <col min="11014" max="11014" width="4.7109375" style="219" customWidth="1"/>
    <col min="11015" max="11265" width="10.28515625" style="219"/>
    <col min="11266" max="11266" width="37.7109375" style="219" customWidth="1"/>
    <col min="11267" max="11268" width="16.7109375" style="219" customWidth="1"/>
    <col min="11269" max="11269" width="37.7109375" style="219" customWidth="1"/>
    <col min="11270" max="11270" width="4.7109375" style="219" customWidth="1"/>
    <col min="11271" max="11521" width="10.28515625" style="219"/>
    <col min="11522" max="11522" width="37.7109375" style="219" customWidth="1"/>
    <col min="11523" max="11524" width="16.7109375" style="219" customWidth="1"/>
    <col min="11525" max="11525" width="37.7109375" style="219" customWidth="1"/>
    <col min="11526" max="11526" width="4.7109375" style="219" customWidth="1"/>
    <col min="11527" max="11777" width="10.28515625" style="219"/>
    <col min="11778" max="11778" width="37.7109375" style="219" customWidth="1"/>
    <col min="11779" max="11780" width="16.7109375" style="219" customWidth="1"/>
    <col min="11781" max="11781" width="37.7109375" style="219" customWidth="1"/>
    <col min="11782" max="11782" width="4.7109375" style="219" customWidth="1"/>
    <col min="11783" max="12033" width="10.28515625" style="219"/>
    <col min="12034" max="12034" width="37.7109375" style="219" customWidth="1"/>
    <col min="12035" max="12036" width="16.7109375" style="219" customWidth="1"/>
    <col min="12037" max="12037" width="37.7109375" style="219" customWidth="1"/>
    <col min="12038" max="12038" width="4.7109375" style="219" customWidth="1"/>
    <col min="12039" max="12289" width="10.28515625" style="219"/>
    <col min="12290" max="12290" width="37.7109375" style="219" customWidth="1"/>
    <col min="12291" max="12292" width="16.7109375" style="219" customWidth="1"/>
    <col min="12293" max="12293" width="37.7109375" style="219" customWidth="1"/>
    <col min="12294" max="12294" width="4.7109375" style="219" customWidth="1"/>
    <col min="12295" max="12545" width="10.28515625" style="219"/>
    <col min="12546" max="12546" width="37.7109375" style="219" customWidth="1"/>
    <col min="12547" max="12548" width="16.7109375" style="219" customWidth="1"/>
    <col min="12549" max="12549" width="37.7109375" style="219" customWidth="1"/>
    <col min="12550" max="12550" width="4.7109375" style="219" customWidth="1"/>
    <col min="12551" max="12801" width="10.28515625" style="219"/>
    <col min="12802" max="12802" width="37.7109375" style="219" customWidth="1"/>
    <col min="12803" max="12804" width="16.7109375" style="219" customWidth="1"/>
    <col min="12805" max="12805" width="37.7109375" style="219" customWidth="1"/>
    <col min="12806" max="12806" width="4.7109375" style="219" customWidth="1"/>
    <col min="12807" max="13057" width="10.28515625" style="219"/>
    <col min="13058" max="13058" width="37.7109375" style="219" customWidth="1"/>
    <col min="13059" max="13060" width="16.7109375" style="219" customWidth="1"/>
    <col min="13061" max="13061" width="37.7109375" style="219" customWidth="1"/>
    <col min="13062" max="13062" width="4.7109375" style="219" customWidth="1"/>
    <col min="13063" max="13313" width="10.28515625" style="219"/>
    <col min="13314" max="13314" width="37.7109375" style="219" customWidth="1"/>
    <col min="13315" max="13316" width="16.7109375" style="219" customWidth="1"/>
    <col min="13317" max="13317" width="37.7109375" style="219" customWidth="1"/>
    <col min="13318" max="13318" width="4.7109375" style="219" customWidth="1"/>
    <col min="13319" max="13569" width="10.28515625" style="219"/>
    <col min="13570" max="13570" width="37.7109375" style="219" customWidth="1"/>
    <col min="13571" max="13572" width="16.7109375" style="219" customWidth="1"/>
    <col min="13573" max="13573" width="37.7109375" style="219" customWidth="1"/>
    <col min="13574" max="13574" width="4.7109375" style="219" customWidth="1"/>
    <col min="13575" max="13825" width="10.28515625" style="219"/>
    <col min="13826" max="13826" width="37.7109375" style="219" customWidth="1"/>
    <col min="13827" max="13828" width="16.7109375" style="219" customWidth="1"/>
    <col min="13829" max="13829" width="37.7109375" style="219" customWidth="1"/>
    <col min="13830" max="13830" width="4.7109375" style="219" customWidth="1"/>
    <col min="13831" max="14081" width="10.28515625" style="219"/>
    <col min="14082" max="14082" width="37.7109375" style="219" customWidth="1"/>
    <col min="14083" max="14084" width="16.7109375" style="219" customWidth="1"/>
    <col min="14085" max="14085" width="37.7109375" style="219" customWidth="1"/>
    <col min="14086" max="14086" width="4.7109375" style="219" customWidth="1"/>
    <col min="14087" max="14337" width="10.28515625" style="219"/>
    <col min="14338" max="14338" width="37.7109375" style="219" customWidth="1"/>
    <col min="14339" max="14340" width="16.7109375" style="219" customWidth="1"/>
    <col min="14341" max="14341" width="37.7109375" style="219" customWidth="1"/>
    <col min="14342" max="14342" width="4.7109375" style="219" customWidth="1"/>
    <col min="14343" max="14593" width="10.28515625" style="219"/>
    <col min="14594" max="14594" width="37.7109375" style="219" customWidth="1"/>
    <col min="14595" max="14596" width="16.7109375" style="219" customWidth="1"/>
    <col min="14597" max="14597" width="37.7109375" style="219" customWidth="1"/>
    <col min="14598" max="14598" width="4.7109375" style="219" customWidth="1"/>
    <col min="14599" max="14849" width="10.28515625" style="219"/>
    <col min="14850" max="14850" width="37.7109375" style="219" customWidth="1"/>
    <col min="14851" max="14852" width="16.7109375" style="219" customWidth="1"/>
    <col min="14853" max="14853" width="37.7109375" style="219" customWidth="1"/>
    <col min="14854" max="14854" width="4.7109375" style="219" customWidth="1"/>
    <col min="14855" max="15105" width="10.28515625" style="219"/>
    <col min="15106" max="15106" width="37.7109375" style="219" customWidth="1"/>
    <col min="15107" max="15108" width="16.7109375" style="219" customWidth="1"/>
    <col min="15109" max="15109" width="37.7109375" style="219" customWidth="1"/>
    <col min="15110" max="15110" width="4.7109375" style="219" customWidth="1"/>
    <col min="15111" max="15361" width="10.28515625" style="219"/>
    <col min="15362" max="15362" width="37.7109375" style="219" customWidth="1"/>
    <col min="15363" max="15364" width="16.7109375" style="219" customWidth="1"/>
    <col min="15365" max="15365" width="37.7109375" style="219" customWidth="1"/>
    <col min="15366" max="15366" width="4.7109375" style="219" customWidth="1"/>
    <col min="15367" max="15617" width="10.28515625" style="219"/>
    <col min="15618" max="15618" width="37.7109375" style="219" customWidth="1"/>
    <col min="15619" max="15620" width="16.7109375" style="219" customWidth="1"/>
    <col min="15621" max="15621" width="37.7109375" style="219" customWidth="1"/>
    <col min="15622" max="15622" width="4.7109375" style="219" customWidth="1"/>
    <col min="15623" max="15873" width="10.28515625" style="219"/>
    <col min="15874" max="15874" width="37.7109375" style="219" customWidth="1"/>
    <col min="15875" max="15876" width="16.7109375" style="219" customWidth="1"/>
    <col min="15877" max="15877" width="37.7109375" style="219" customWidth="1"/>
    <col min="15878" max="15878" width="4.7109375" style="219" customWidth="1"/>
    <col min="15879" max="16129" width="10.28515625" style="219"/>
    <col min="16130" max="16130" width="37.7109375" style="219" customWidth="1"/>
    <col min="16131" max="16132" width="16.7109375" style="219" customWidth="1"/>
    <col min="16133" max="16133" width="37.7109375" style="219" customWidth="1"/>
    <col min="16134" max="16134" width="4.7109375" style="219" customWidth="1"/>
    <col min="16135" max="16384" width="10.28515625" style="219"/>
  </cols>
  <sheetData>
    <row r="1" spans="1:7" ht="24.75" customHeight="1">
      <c r="A1" s="217" t="s">
        <v>0</v>
      </c>
      <c r="B1" s="289"/>
      <c r="C1" s="289"/>
      <c r="D1" s="642" t="s">
        <v>211</v>
      </c>
      <c r="E1" s="218" t="s">
        <v>1</v>
      </c>
    </row>
    <row r="2" spans="1:7" ht="18.95" customHeight="1"/>
    <row r="3" spans="1:7" ht="18.95" customHeight="1">
      <c r="A3" s="985" t="s">
        <v>740</v>
      </c>
      <c r="B3" s="986"/>
      <c r="C3" s="986"/>
      <c r="D3" s="872"/>
      <c r="E3" s="987" t="s">
        <v>738</v>
      </c>
    </row>
    <row r="4" spans="1:7" ht="18.95" customHeight="1">
      <c r="A4" s="988" t="s">
        <v>742</v>
      </c>
      <c r="B4" s="989"/>
      <c r="C4" s="989"/>
      <c r="D4" s="990"/>
      <c r="E4" s="991" t="s">
        <v>841</v>
      </c>
    </row>
    <row r="5" spans="1:7" ht="18.95" customHeight="1">
      <c r="A5" s="461"/>
      <c r="B5" s="354"/>
      <c r="C5" s="354"/>
      <c r="D5" s="354"/>
      <c r="E5" s="461"/>
      <c r="G5" s="292"/>
    </row>
    <row r="6" spans="1:7" ht="13.5" customHeight="1">
      <c r="A6" s="1020" t="s">
        <v>945</v>
      </c>
      <c r="B6" s="802"/>
      <c r="C6" s="802"/>
      <c r="D6" s="803"/>
      <c r="E6" s="1019" t="s">
        <v>946</v>
      </c>
      <c r="F6" s="596"/>
      <c r="G6" s="596"/>
    </row>
    <row r="7" spans="1:7" ht="13.5" customHeight="1">
      <c r="A7" s="18"/>
      <c r="B7" s="357" t="s">
        <v>575</v>
      </c>
      <c r="C7" s="357" t="s">
        <v>983</v>
      </c>
      <c r="D7" s="357" t="s">
        <v>204</v>
      </c>
      <c r="E7" s="18"/>
    </row>
    <row r="8" spans="1:7" ht="13.5" customHeight="1">
      <c r="A8" s="18"/>
      <c r="B8" s="565" t="s">
        <v>576</v>
      </c>
      <c r="C8" s="565" t="s">
        <v>577</v>
      </c>
      <c r="D8" s="565" t="s">
        <v>295</v>
      </c>
      <c r="E8" s="18"/>
    </row>
    <row r="9" spans="1:7" ht="8.1" customHeight="1">
      <c r="A9" s="18"/>
      <c r="B9" s="357"/>
      <c r="C9" s="357"/>
      <c r="D9" s="357"/>
      <c r="E9" s="18"/>
    </row>
    <row r="10" spans="1:7" ht="15" customHeight="1">
      <c r="A10" s="186" t="s">
        <v>18</v>
      </c>
      <c r="B10" s="1026">
        <f>SUM(B11:B18)</f>
        <v>499</v>
      </c>
      <c r="C10" s="1026">
        <f t="shared" ref="C10:D10" si="0">SUM(C11:C18)</f>
        <v>803</v>
      </c>
      <c r="D10" s="1026">
        <f t="shared" si="0"/>
        <v>1302</v>
      </c>
      <c r="E10" s="358" t="s">
        <v>19</v>
      </c>
    </row>
    <row r="11" spans="1:7" ht="15" customHeight="1">
      <c r="A11" s="202" t="s">
        <v>20</v>
      </c>
      <c r="B11" s="1027">
        <v>22</v>
      </c>
      <c r="C11" s="1027">
        <v>19</v>
      </c>
      <c r="D11" s="1027">
        <v>41</v>
      </c>
      <c r="E11" s="361" t="s">
        <v>21</v>
      </c>
    </row>
    <row r="12" spans="1:7" ht="15" customHeight="1">
      <c r="A12" s="202" t="s">
        <v>22</v>
      </c>
      <c r="B12" s="1027">
        <v>19</v>
      </c>
      <c r="C12" s="1027">
        <v>3</v>
      </c>
      <c r="D12" s="1027">
        <v>22</v>
      </c>
      <c r="E12" s="361" t="s">
        <v>23</v>
      </c>
    </row>
    <row r="13" spans="1:7" ht="15" customHeight="1">
      <c r="A13" s="363" t="s">
        <v>24</v>
      </c>
      <c r="B13" s="1027">
        <v>2</v>
      </c>
      <c r="C13" s="1028" t="s">
        <v>226</v>
      </c>
      <c r="D13" s="1027">
        <v>2</v>
      </c>
      <c r="E13" s="361" t="s">
        <v>25</v>
      </c>
    </row>
    <row r="14" spans="1:7" ht="15" customHeight="1">
      <c r="A14" s="539" t="s">
        <v>26</v>
      </c>
      <c r="B14" s="1027">
        <v>50</v>
      </c>
      <c r="C14" s="1027">
        <v>52</v>
      </c>
      <c r="D14" s="1027">
        <v>102</v>
      </c>
      <c r="E14" s="361" t="s">
        <v>27</v>
      </c>
    </row>
    <row r="15" spans="1:7" ht="15" customHeight="1">
      <c r="A15" s="539" t="s">
        <v>429</v>
      </c>
      <c r="B15" s="1027">
        <v>16</v>
      </c>
      <c r="C15" s="1027">
        <v>9</v>
      </c>
      <c r="D15" s="1027">
        <v>25</v>
      </c>
      <c r="E15" s="361" t="s">
        <v>35</v>
      </c>
    </row>
    <row r="16" spans="1:7" ht="15" customHeight="1">
      <c r="A16" s="539" t="s">
        <v>28</v>
      </c>
      <c r="B16" s="1027">
        <v>27</v>
      </c>
      <c r="C16" s="1027">
        <v>1</v>
      </c>
      <c r="D16" s="1027">
        <v>28</v>
      </c>
      <c r="E16" s="361" t="s">
        <v>29</v>
      </c>
    </row>
    <row r="17" spans="1:5" ht="15" customHeight="1">
      <c r="A17" s="539" t="s">
        <v>430</v>
      </c>
      <c r="B17" s="1027">
        <v>267</v>
      </c>
      <c r="C17" s="1027">
        <v>541</v>
      </c>
      <c r="D17" s="1027">
        <v>808</v>
      </c>
      <c r="E17" s="361" t="s">
        <v>31</v>
      </c>
    </row>
    <row r="18" spans="1:5" ht="15" customHeight="1">
      <c r="A18" s="539" t="s">
        <v>431</v>
      </c>
      <c r="B18" s="1027">
        <v>96</v>
      </c>
      <c r="C18" s="1027">
        <v>178</v>
      </c>
      <c r="D18" s="1027">
        <v>274</v>
      </c>
      <c r="E18" s="361" t="s">
        <v>33</v>
      </c>
    </row>
    <row r="19" spans="1:5" ht="15" customHeight="1">
      <c r="A19" s="195" t="s">
        <v>36</v>
      </c>
      <c r="B19" s="1026">
        <f>SUM(B20:B27)</f>
        <v>288</v>
      </c>
      <c r="C19" s="1026">
        <f t="shared" ref="C19:D19" si="1">SUM(C20:C27)</f>
        <v>539</v>
      </c>
      <c r="D19" s="1026">
        <f t="shared" si="1"/>
        <v>827</v>
      </c>
      <c r="E19" s="364" t="s">
        <v>37</v>
      </c>
    </row>
    <row r="20" spans="1:5" ht="15" customHeight="1">
      <c r="A20" s="202" t="s">
        <v>38</v>
      </c>
      <c r="B20" s="1027">
        <v>46</v>
      </c>
      <c r="C20" s="1027">
        <v>72</v>
      </c>
      <c r="D20" s="1027">
        <v>118</v>
      </c>
      <c r="E20" s="365" t="s">
        <v>39</v>
      </c>
    </row>
    <row r="21" spans="1:5" ht="15" customHeight="1">
      <c r="A21" s="202" t="s">
        <v>40</v>
      </c>
      <c r="B21" s="1027">
        <v>20</v>
      </c>
      <c r="C21" s="1027">
        <v>4</v>
      </c>
      <c r="D21" s="1027">
        <v>24</v>
      </c>
      <c r="E21" s="365" t="s">
        <v>41</v>
      </c>
    </row>
    <row r="22" spans="1:5" ht="15" customHeight="1">
      <c r="A22" s="202" t="s">
        <v>42</v>
      </c>
      <c r="B22" s="1027">
        <v>7</v>
      </c>
      <c r="C22" s="1028" t="s">
        <v>226</v>
      </c>
      <c r="D22" s="1027">
        <v>7</v>
      </c>
      <c r="E22" s="365" t="s">
        <v>43</v>
      </c>
    </row>
    <row r="23" spans="1:5" ht="15" customHeight="1">
      <c r="A23" s="202" t="s">
        <v>44</v>
      </c>
      <c r="B23" s="1027">
        <v>16</v>
      </c>
      <c r="C23" s="1027">
        <v>13</v>
      </c>
      <c r="D23" s="1027">
        <v>29</v>
      </c>
      <c r="E23" s="361" t="s">
        <v>45</v>
      </c>
    </row>
    <row r="24" spans="1:5" ht="15" customHeight="1">
      <c r="A24" s="202" t="s">
        <v>46</v>
      </c>
      <c r="B24" s="1027">
        <v>8</v>
      </c>
      <c r="C24" s="1028" t="s">
        <v>226</v>
      </c>
      <c r="D24" s="1027">
        <v>8</v>
      </c>
      <c r="E24" s="365" t="s">
        <v>47</v>
      </c>
    </row>
    <row r="25" spans="1:5" ht="15" customHeight="1">
      <c r="A25" s="202" t="s">
        <v>48</v>
      </c>
      <c r="B25" s="1027">
        <v>72</v>
      </c>
      <c r="C25" s="1027">
        <v>175</v>
      </c>
      <c r="D25" s="1027">
        <v>247</v>
      </c>
      <c r="E25" s="365" t="s">
        <v>49</v>
      </c>
    </row>
    <row r="26" spans="1:5" ht="15" customHeight="1">
      <c r="A26" s="202" t="s">
        <v>50</v>
      </c>
      <c r="B26" s="1027">
        <v>94</v>
      </c>
      <c r="C26" s="1027">
        <v>265</v>
      </c>
      <c r="D26" s="1027">
        <v>359</v>
      </c>
      <c r="E26" s="365" t="s">
        <v>51</v>
      </c>
    </row>
    <row r="27" spans="1:5" ht="15" customHeight="1">
      <c r="A27" s="202" t="s">
        <v>52</v>
      </c>
      <c r="B27" s="1027">
        <v>25</v>
      </c>
      <c r="C27" s="1027">
        <v>10</v>
      </c>
      <c r="D27" s="1027">
        <v>35</v>
      </c>
      <c r="E27" s="365" t="s">
        <v>53</v>
      </c>
    </row>
    <row r="28" spans="1:5" ht="15" customHeight="1">
      <c r="A28" s="186" t="s">
        <v>54</v>
      </c>
      <c r="B28" s="1026">
        <f>SUM(B29:B37)</f>
        <v>524</v>
      </c>
      <c r="C28" s="1026">
        <f t="shared" ref="C28:D28" si="2">SUM(C29:C37)</f>
        <v>900</v>
      </c>
      <c r="D28" s="1026">
        <f t="shared" si="2"/>
        <v>1424</v>
      </c>
      <c r="E28" s="358" t="s">
        <v>55</v>
      </c>
    </row>
    <row r="29" spans="1:5" ht="15" customHeight="1">
      <c r="A29" s="543" t="s">
        <v>58</v>
      </c>
      <c r="B29" s="1027">
        <v>12</v>
      </c>
      <c r="C29" s="1027">
        <v>1</v>
      </c>
      <c r="D29" s="1027">
        <v>13</v>
      </c>
      <c r="E29" s="361" t="s">
        <v>59</v>
      </c>
    </row>
    <row r="30" spans="1:5" ht="15" customHeight="1">
      <c r="A30" s="199" t="s">
        <v>60</v>
      </c>
      <c r="B30" s="1027">
        <v>35</v>
      </c>
      <c r="C30" s="1027">
        <v>1</v>
      </c>
      <c r="D30" s="1027">
        <v>36</v>
      </c>
      <c r="E30" s="361" t="s">
        <v>61</v>
      </c>
    </row>
    <row r="31" spans="1:5" ht="15" customHeight="1">
      <c r="A31" s="544" t="s">
        <v>62</v>
      </c>
      <c r="B31" s="1027">
        <v>220</v>
      </c>
      <c r="C31" s="1027">
        <v>471</v>
      </c>
      <c r="D31" s="1027">
        <v>691</v>
      </c>
      <c r="E31" s="361" t="s">
        <v>63</v>
      </c>
    </row>
    <row r="32" spans="1:5" ht="15" customHeight="1">
      <c r="A32" s="202" t="s">
        <v>64</v>
      </c>
      <c r="B32" s="1027">
        <v>17</v>
      </c>
      <c r="C32" s="1027">
        <v>9</v>
      </c>
      <c r="D32" s="1027">
        <v>26</v>
      </c>
      <c r="E32" s="361" t="s">
        <v>928</v>
      </c>
    </row>
    <row r="33" spans="1:5" ht="15" customHeight="1">
      <c r="A33" s="199" t="s">
        <v>56</v>
      </c>
      <c r="B33" s="1027">
        <v>120</v>
      </c>
      <c r="C33" s="1027">
        <v>335</v>
      </c>
      <c r="D33" s="1027">
        <v>455</v>
      </c>
      <c r="E33" s="361" t="s">
        <v>57</v>
      </c>
    </row>
    <row r="34" spans="1:5" ht="15" customHeight="1">
      <c r="A34" s="545" t="s">
        <v>71</v>
      </c>
      <c r="B34" s="1027">
        <v>5</v>
      </c>
      <c r="C34" s="1028" t="s">
        <v>226</v>
      </c>
      <c r="D34" s="1027">
        <v>5</v>
      </c>
      <c r="E34" s="361" t="s">
        <v>72</v>
      </c>
    </row>
    <row r="35" spans="1:5" ht="15" customHeight="1">
      <c r="A35" s="202" t="s">
        <v>65</v>
      </c>
      <c r="B35" s="1027">
        <v>24</v>
      </c>
      <c r="C35" s="1027">
        <v>24</v>
      </c>
      <c r="D35" s="1027">
        <v>48</v>
      </c>
      <c r="E35" s="361" t="s">
        <v>66</v>
      </c>
    </row>
    <row r="36" spans="1:5" ht="15" customHeight="1">
      <c r="A36" s="202" t="s">
        <v>67</v>
      </c>
      <c r="B36" s="1027">
        <v>35</v>
      </c>
      <c r="C36" s="1027">
        <v>5</v>
      </c>
      <c r="D36" s="1027">
        <v>40</v>
      </c>
      <c r="E36" s="361" t="s">
        <v>68</v>
      </c>
    </row>
    <row r="37" spans="1:5" ht="15" customHeight="1">
      <c r="A37" s="202" t="s">
        <v>69</v>
      </c>
      <c r="B37" s="1027">
        <v>56</v>
      </c>
      <c r="C37" s="1027">
        <v>54</v>
      </c>
      <c r="D37" s="1027">
        <v>110</v>
      </c>
      <c r="E37" s="361" t="s">
        <v>70</v>
      </c>
    </row>
    <row r="38" spans="1:5" ht="15" customHeight="1">
      <c r="A38" s="200" t="s">
        <v>73</v>
      </c>
      <c r="B38" s="1026">
        <f>SUM(B39:B45)</f>
        <v>949</v>
      </c>
      <c r="C38" s="1026">
        <f t="shared" ref="C38:D38" si="3">SUM(C39:C45)</f>
        <v>1957</v>
      </c>
      <c r="D38" s="1026">
        <f t="shared" si="3"/>
        <v>2906</v>
      </c>
      <c r="E38" s="358" t="s">
        <v>74</v>
      </c>
    </row>
    <row r="39" spans="1:5" ht="15" customHeight="1">
      <c r="A39" s="543" t="s">
        <v>75</v>
      </c>
      <c r="B39" s="1027">
        <v>211</v>
      </c>
      <c r="C39" s="1027">
        <v>301</v>
      </c>
      <c r="D39" s="1027">
        <v>512</v>
      </c>
      <c r="E39" s="365" t="s">
        <v>76</v>
      </c>
    </row>
    <row r="40" spans="1:5" ht="15" customHeight="1">
      <c r="A40" s="543" t="s">
        <v>77</v>
      </c>
      <c r="B40" s="1027">
        <v>76</v>
      </c>
      <c r="C40" s="1027">
        <v>53</v>
      </c>
      <c r="D40" s="1027">
        <v>129</v>
      </c>
      <c r="E40" s="361" t="s">
        <v>78</v>
      </c>
    </row>
    <row r="41" spans="1:5" ht="15" customHeight="1">
      <c r="A41" s="543" t="s">
        <v>79</v>
      </c>
      <c r="B41" s="1027">
        <v>213</v>
      </c>
      <c r="C41" s="1027">
        <v>1150</v>
      </c>
      <c r="D41" s="1027">
        <v>1363</v>
      </c>
      <c r="E41" s="361" t="s">
        <v>80</v>
      </c>
    </row>
    <row r="42" spans="1:5" ht="15" customHeight="1">
      <c r="A42" s="543" t="s">
        <v>81</v>
      </c>
      <c r="B42" s="1027">
        <v>199</v>
      </c>
      <c r="C42" s="1027">
        <v>214</v>
      </c>
      <c r="D42" s="1027">
        <v>413</v>
      </c>
      <c r="E42" s="361" t="s">
        <v>82</v>
      </c>
    </row>
    <row r="43" spans="1:5" ht="15" customHeight="1">
      <c r="A43" s="543" t="s">
        <v>83</v>
      </c>
      <c r="B43" s="1027">
        <v>43</v>
      </c>
      <c r="C43" s="1027">
        <v>15</v>
      </c>
      <c r="D43" s="1027">
        <v>58</v>
      </c>
      <c r="E43" s="365" t="s">
        <v>84</v>
      </c>
    </row>
    <row r="44" spans="1:5" ht="15" customHeight="1">
      <c r="A44" s="543" t="s">
        <v>85</v>
      </c>
      <c r="B44" s="1027">
        <v>35</v>
      </c>
      <c r="C44" s="1027">
        <v>20</v>
      </c>
      <c r="D44" s="1027">
        <v>55</v>
      </c>
      <c r="E44" s="365" t="s">
        <v>86</v>
      </c>
    </row>
    <row r="45" spans="1:5" ht="15" customHeight="1">
      <c r="A45" s="543" t="s">
        <v>87</v>
      </c>
      <c r="B45" s="1027">
        <v>172</v>
      </c>
      <c r="C45" s="1027">
        <v>204</v>
      </c>
      <c r="D45" s="1027">
        <v>376</v>
      </c>
      <c r="E45" s="361" t="s">
        <v>88</v>
      </c>
    </row>
    <row r="46" spans="1:5" ht="15" customHeight="1">
      <c r="A46" s="201" t="s">
        <v>89</v>
      </c>
      <c r="B46" s="1026">
        <f>SUM(B47:B51)</f>
        <v>307</v>
      </c>
      <c r="C46" s="1026">
        <f t="shared" ref="C46:D46" si="4">SUM(C47:C51)</f>
        <v>215</v>
      </c>
      <c r="D46" s="1026">
        <f t="shared" si="4"/>
        <v>522</v>
      </c>
      <c r="E46" s="358" t="s">
        <v>90</v>
      </c>
    </row>
    <row r="47" spans="1:5" ht="15" customHeight="1">
      <c r="A47" s="202" t="s">
        <v>91</v>
      </c>
      <c r="B47" s="1027">
        <v>29</v>
      </c>
      <c r="C47" s="1027">
        <v>2</v>
      </c>
      <c r="D47" s="1027">
        <v>31</v>
      </c>
      <c r="E47" s="361" t="s">
        <v>92</v>
      </c>
    </row>
    <row r="48" spans="1:5" ht="15" customHeight="1">
      <c r="A48" s="543" t="s">
        <v>93</v>
      </c>
      <c r="B48" s="1027">
        <v>90</v>
      </c>
      <c r="C48" s="1027">
        <v>111</v>
      </c>
      <c r="D48" s="1027">
        <v>201</v>
      </c>
      <c r="E48" s="361" t="s">
        <v>94</v>
      </c>
    </row>
    <row r="49" spans="1:5" ht="15" customHeight="1">
      <c r="A49" s="543" t="s">
        <v>95</v>
      </c>
      <c r="B49" s="1027">
        <v>55</v>
      </c>
      <c r="C49" s="1027">
        <v>23</v>
      </c>
      <c r="D49" s="1027">
        <v>78</v>
      </c>
      <c r="E49" s="361" t="s">
        <v>96</v>
      </c>
    </row>
    <row r="50" spans="1:5" ht="15" customHeight="1">
      <c r="A50" s="543" t="s">
        <v>97</v>
      </c>
      <c r="B50" s="1027">
        <v>37</v>
      </c>
      <c r="C50" s="1027">
        <v>9</v>
      </c>
      <c r="D50" s="1027">
        <v>46</v>
      </c>
      <c r="E50" s="361" t="s">
        <v>98</v>
      </c>
    </row>
    <row r="51" spans="1:5" ht="15" customHeight="1">
      <c r="A51" s="543" t="s">
        <v>99</v>
      </c>
      <c r="B51" s="1027">
        <v>96</v>
      </c>
      <c r="C51" s="1027">
        <v>70</v>
      </c>
      <c r="D51" s="1027">
        <v>166</v>
      </c>
      <c r="E51" s="365" t="s">
        <v>100</v>
      </c>
    </row>
    <row r="52" spans="1:5" ht="15" customHeight="1">
      <c r="A52" s="385"/>
      <c r="B52" s="804"/>
      <c r="C52" s="804"/>
      <c r="D52" s="24"/>
      <c r="E52" s="415"/>
    </row>
    <row r="53" spans="1:5" ht="15" customHeight="1">
      <c r="A53" s="386"/>
      <c r="B53" s="805"/>
      <c r="C53" s="805"/>
      <c r="D53" s="24"/>
      <c r="E53" s="415"/>
    </row>
    <row r="54" spans="1:5" ht="15" customHeight="1">
      <c r="A54" s="388"/>
      <c r="B54" s="806"/>
      <c r="C54" s="806"/>
      <c r="D54" s="24"/>
      <c r="E54" s="415"/>
    </row>
    <row r="55" spans="1:5" ht="15" customHeight="1">
      <c r="A55" s="389"/>
      <c r="B55" s="807"/>
      <c r="C55" s="807"/>
      <c r="D55" s="24"/>
      <c r="E55" s="415"/>
    </row>
    <row r="56" spans="1:5" ht="15" customHeight="1">
      <c r="A56" s="12"/>
      <c r="B56" s="13"/>
      <c r="C56" s="13"/>
      <c r="D56" s="24"/>
      <c r="E56" s="415"/>
    </row>
    <row r="57" spans="1:5" ht="12.75" customHeight="1"/>
    <row r="58" spans="1:5" ht="12.75" customHeight="1"/>
    <row r="59" spans="1:5" ht="6.95" customHeight="1"/>
    <row r="60" spans="1:5" ht="12.75" customHeight="1"/>
    <row r="61" spans="1:5" ht="17.25" customHeight="1">
      <c r="A61" s="217" t="s">
        <v>0</v>
      </c>
      <c r="B61" s="289"/>
      <c r="C61" s="289"/>
      <c r="D61" s="642" t="s">
        <v>211</v>
      </c>
      <c r="E61" s="218" t="s">
        <v>1</v>
      </c>
    </row>
    <row r="62" spans="1:5" ht="12.75" customHeight="1"/>
    <row r="63" spans="1:5" ht="24.75" customHeight="1">
      <c r="A63" s="985" t="s">
        <v>740</v>
      </c>
      <c r="B63" s="986"/>
      <c r="C63" s="986"/>
      <c r="D63" s="872"/>
      <c r="E63" s="987" t="s">
        <v>738</v>
      </c>
    </row>
    <row r="64" spans="1:5" ht="18.75" customHeight="1">
      <c r="A64" s="988" t="s">
        <v>741</v>
      </c>
      <c r="B64" s="989"/>
      <c r="C64" s="989"/>
      <c r="D64" s="872"/>
      <c r="E64" s="991" t="s">
        <v>739</v>
      </c>
    </row>
    <row r="65" spans="1:5" ht="12.75" customHeight="1">
      <c r="A65" s="871"/>
      <c r="B65" s="886"/>
      <c r="C65" s="886"/>
      <c r="D65" s="874"/>
      <c r="E65" s="984"/>
    </row>
    <row r="66" spans="1:5" ht="12.75" customHeight="1">
      <c r="A66" s="1020" t="s">
        <v>945</v>
      </c>
      <c r="B66" s="357" t="s">
        <v>575</v>
      </c>
      <c r="C66" s="357" t="s">
        <v>983</v>
      </c>
      <c r="D66" s="357" t="s">
        <v>204</v>
      </c>
      <c r="E66" s="1019" t="s">
        <v>946</v>
      </c>
    </row>
    <row r="67" spans="1:5">
      <c r="A67" s="18"/>
      <c r="B67" s="565" t="s">
        <v>576</v>
      </c>
      <c r="C67" s="565" t="s">
        <v>577</v>
      </c>
      <c r="D67" s="565" t="s">
        <v>295</v>
      </c>
      <c r="E67" s="18"/>
    </row>
    <row r="68" spans="1:5">
      <c r="A68" s="18"/>
      <c r="B68" s="357"/>
      <c r="C68" s="357"/>
      <c r="D68" s="13"/>
      <c r="E68" s="18"/>
    </row>
    <row r="69" spans="1:5" ht="14.25">
      <c r="A69" s="376" t="s">
        <v>103</v>
      </c>
      <c r="B69" s="1026">
        <f>B70+B71+B72+B73+B74+B75+B76+B77+B78+B79+B80+B81+B82+B83+B84+B85</f>
        <v>1830</v>
      </c>
      <c r="C69" s="1026">
        <f>C70+C71+C72+C73+C74+C75+C76+C77+C78+C79+C80+C81+C82+C83+C84+C85</f>
        <v>3996</v>
      </c>
      <c r="D69" s="1026">
        <f>D70+D71+D72+D73+D74+D75+D76+D77+D78+D79+D80+D81+D82+D83+D84+D85</f>
        <v>5826</v>
      </c>
      <c r="E69" s="377" t="s">
        <v>104</v>
      </c>
    </row>
    <row r="70" spans="1:5">
      <c r="A70" s="62" t="s">
        <v>809</v>
      </c>
      <c r="B70" s="1027">
        <v>120</v>
      </c>
      <c r="C70" s="1027">
        <v>325</v>
      </c>
      <c r="D70" s="1027">
        <v>445</v>
      </c>
      <c r="E70" s="63" t="s">
        <v>826</v>
      </c>
    </row>
    <row r="71" spans="1:5">
      <c r="A71" s="62" t="s">
        <v>810</v>
      </c>
      <c r="B71" s="1027">
        <v>127</v>
      </c>
      <c r="C71" s="1027">
        <v>228</v>
      </c>
      <c r="D71" s="1027">
        <v>355</v>
      </c>
      <c r="E71" s="63" t="s">
        <v>825</v>
      </c>
    </row>
    <row r="72" spans="1:5" ht="15">
      <c r="A72" s="62" t="s">
        <v>811</v>
      </c>
      <c r="B72" s="1027">
        <v>91</v>
      </c>
      <c r="C72" s="1027">
        <v>146</v>
      </c>
      <c r="D72" s="1027">
        <v>237</v>
      </c>
      <c r="E72" s="64" t="s">
        <v>827</v>
      </c>
    </row>
    <row r="73" spans="1:5">
      <c r="A73" s="62" t="s">
        <v>812</v>
      </c>
      <c r="B73" s="1027">
        <v>66</v>
      </c>
      <c r="C73" s="1027">
        <v>174</v>
      </c>
      <c r="D73" s="1027">
        <v>240</v>
      </c>
      <c r="E73" s="63" t="s">
        <v>828</v>
      </c>
    </row>
    <row r="74" spans="1:5">
      <c r="A74" s="62" t="s">
        <v>813</v>
      </c>
      <c r="B74" s="1027">
        <v>40</v>
      </c>
      <c r="C74" s="1027">
        <v>26</v>
      </c>
      <c r="D74" s="1027">
        <v>66</v>
      </c>
      <c r="E74" s="63" t="s">
        <v>829</v>
      </c>
    </row>
    <row r="75" spans="1:5">
      <c r="A75" s="62" t="s">
        <v>814</v>
      </c>
      <c r="B75" s="1027">
        <v>103</v>
      </c>
      <c r="C75" s="1027">
        <v>132</v>
      </c>
      <c r="D75" s="1027">
        <v>235</v>
      </c>
      <c r="E75" s="63" t="s">
        <v>830</v>
      </c>
    </row>
    <row r="76" spans="1:5">
      <c r="A76" s="62" t="s">
        <v>815</v>
      </c>
      <c r="B76" s="1027">
        <v>281</v>
      </c>
      <c r="C76" s="1027">
        <v>1654</v>
      </c>
      <c r="D76" s="1027">
        <v>1935</v>
      </c>
      <c r="E76" s="63" t="s">
        <v>831</v>
      </c>
    </row>
    <row r="77" spans="1:5">
      <c r="A77" s="62" t="s">
        <v>816</v>
      </c>
      <c r="B77" s="1027">
        <v>163</v>
      </c>
      <c r="C77" s="1027">
        <v>231</v>
      </c>
      <c r="D77" s="1027">
        <v>394</v>
      </c>
      <c r="E77" s="63" t="s">
        <v>832</v>
      </c>
    </row>
    <row r="78" spans="1:5">
      <c r="A78" s="62" t="s">
        <v>817</v>
      </c>
      <c r="B78" s="1027">
        <v>266</v>
      </c>
      <c r="C78" s="1027">
        <v>368</v>
      </c>
      <c r="D78" s="1027">
        <v>634</v>
      </c>
      <c r="E78" s="63" t="s">
        <v>833</v>
      </c>
    </row>
    <row r="79" spans="1:5">
      <c r="A79" s="62" t="s">
        <v>818</v>
      </c>
      <c r="B79" s="1027">
        <v>46</v>
      </c>
      <c r="C79" s="1027">
        <v>20</v>
      </c>
      <c r="D79" s="1027">
        <v>66</v>
      </c>
      <c r="E79" s="63" t="s">
        <v>126</v>
      </c>
    </row>
    <row r="80" spans="1:5">
      <c r="A80" s="62" t="s">
        <v>819</v>
      </c>
      <c r="B80" s="1027">
        <v>121</v>
      </c>
      <c r="C80" s="1027">
        <v>190</v>
      </c>
      <c r="D80" s="1027">
        <v>311</v>
      </c>
      <c r="E80" s="63" t="s">
        <v>128</v>
      </c>
    </row>
    <row r="81" spans="1:5">
      <c r="A81" s="62" t="s">
        <v>820</v>
      </c>
      <c r="B81" s="1027">
        <v>84</v>
      </c>
      <c r="C81" s="1027">
        <v>112</v>
      </c>
      <c r="D81" s="1027">
        <v>196</v>
      </c>
      <c r="E81" s="346" t="s">
        <v>808</v>
      </c>
    </row>
    <row r="82" spans="1:5">
      <c r="A82" s="62" t="s">
        <v>821</v>
      </c>
      <c r="B82" s="1027">
        <v>80</v>
      </c>
      <c r="C82" s="1027">
        <v>80</v>
      </c>
      <c r="D82" s="1027">
        <v>160</v>
      </c>
      <c r="E82" s="346" t="s">
        <v>130</v>
      </c>
    </row>
    <row r="83" spans="1:5">
      <c r="A83" s="62" t="s">
        <v>822</v>
      </c>
      <c r="B83" s="1027">
        <v>75</v>
      </c>
      <c r="C83" s="1027">
        <v>83</v>
      </c>
      <c r="D83" s="1027">
        <v>158</v>
      </c>
      <c r="E83" s="63" t="s">
        <v>132</v>
      </c>
    </row>
    <row r="84" spans="1:5">
      <c r="A84" s="62" t="s">
        <v>823</v>
      </c>
      <c r="B84" s="1027">
        <v>49</v>
      </c>
      <c r="C84" s="1027">
        <v>19</v>
      </c>
      <c r="D84" s="1027">
        <v>68</v>
      </c>
      <c r="E84" s="63" t="s">
        <v>134</v>
      </c>
    </row>
    <row r="85" spans="1:5">
      <c r="A85" s="62" t="s">
        <v>824</v>
      </c>
      <c r="B85" s="1027">
        <v>118</v>
      </c>
      <c r="C85" s="1027">
        <v>208</v>
      </c>
      <c r="D85" s="1027">
        <v>326</v>
      </c>
      <c r="E85" s="346" t="s">
        <v>119</v>
      </c>
    </row>
    <row r="86" spans="1:5" ht="14.25">
      <c r="A86" s="380" t="s">
        <v>135</v>
      </c>
      <c r="B86" s="1026">
        <f>B87+B88+B89+B90+B91+B92+B93+B94</f>
        <v>652</v>
      </c>
      <c r="C86" s="1026">
        <f>C87+C88+C89+C90+C91+C92+C93+C94</f>
        <v>828</v>
      </c>
      <c r="D86" s="1026">
        <f>D87+D88+D89+D90+D91+D92+D93+D94</f>
        <v>1480</v>
      </c>
      <c r="E86" s="381" t="s">
        <v>136</v>
      </c>
    </row>
    <row r="87" spans="1:5" ht="15">
      <c r="A87" s="378" t="s">
        <v>137</v>
      </c>
      <c r="B87" s="1027">
        <v>52</v>
      </c>
      <c r="C87" s="1027">
        <v>6</v>
      </c>
      <c r="D87" s="1027">
        <v>58</v>
      </c>
      <c r="E87" s="379" t="s">
        <v>138</v>
      </c>
    </row>
    <row r="88" spans="1:5" ht="15">
      <c r="A88" s="378" t="s">
        <v>139</v>
      </c>
      <c r="B88" s="1027">
        <v>37</v>
      </c>
      <c r="C88" s="1027">
        <v>9</v>
      </c>
      <c r="D88" s="1027">
        <v>46</v>
      </c>
      <c r="E88" s="379" t="s">
        <v>140</v>
      </c>
    </row>
    <row r="89" spans="1:5" ht="15">
      <c r="A89" s="378" t="s">
        <v>141</v>
      </c>
      <c r="B89" s="1027">
        <v>83</v>
      </c>
      <c r="C89" s="1027">
        <v>35</v>
      </c>
      <c r="D89" s="1027">
        <v>118</v>
      </c>
      <c r="E89" s="379" t="s">
        <v>142</v>
      </c>
    </row>
    <row r="90" spans="1:5" ht="15">
      <c r="A90" s="378" t="s">
        <v>143</v>
      </c>
      <c r="B90" s="1027">
        <v>34</v>
      </c>
      <c r="C90" s="1027">
        <v>17</v>
      </c>
      <c r="D90" s="1027">
        <v>51</v>
      </c>
      <c r="E90" s="379" t="s">
        <v>144</v>
      </c>
    </row>
    <row r="91" spans="1:5" ht="15">
      <c r="A91" s="378" t="s">
        <v>145</v>
      </c>
      <c r="B91" s="1027">
        <v>294</v>
      </c>
      <c r="C91" s="1027">
        <v>647</v>
      </c>
      <c r="D91" s="1027">
        <v>941</v>
      </c>
      <c r="E91" s="379" t="s">
        <v>146</v>
      </c>
    </row>
    <row r="92" spans="1:5" ht="15">
      <c r="A92" s="378" t="s">
        <v>147</v>
      </c>
      <c r="B92" s="1027">
        <v>33</v>
      </c>
      <c r="C92" s="1027">
        <v>14</v>
      </c>
      <c r="D92" s="1027">
        <v>47</v>
      </c>
      <c r="E92" s="379" t="s">
        <v>148</v>
      </c>
    </row>
    <row r="93" spans="1:5" ht="15">
      <c r="A93" s="378" t="s">
        <v>149</v>
      </c>
      <c r="B93" s="1027">
        <v>86</v>
      </c>
      <c r="C93" s="1027">
        <v>94</v>
      </c>
      <c r="D93" s="1027">
        <v>180</v>
      </c>
      <c r="E93" s="379" t="s">
        <v>961</v>
      </c>
    </row>
    <row r="94" spans="1:5" ht="15">
      <c r="A94" s="378" t="s">
        <v>150</v>
      </c>
      <c r="B94" s="1027">
        <v>33</v>
      </c>
      <c r="C94" s="1027">
        <v>6</v>
      </c>
      <c r="D94" s="1027">
        <v>39</v>
      </c>
      <c r="E94" s="379" t="s">
        <v>151</v>
      </c>
    </row>
    <row r="95" spans="1:5" ht="14.25">
      <c r="A95" s="382" t="s">
        <v>152</v>
      </c>
      <c r="B95" s="1026">
        <f>B96+B97+B98+B99+B100</f>
        <v>133</v>
      </c>
      <c r="C95" s="1026">
        <f>C96+C97+C98+C99+C100</f>
        <v>48</v>
      </c>
      <c r="D95" s="1026">
        <f>D96+D97+D98+D99+D100</f>
        <v>181</v>
      </c>
      <c r="E95" s="383" t="s">
        <v>153</v>
      </c>
    </row>
    <row r="96" spans="1:5" ht="15">
      <c r="A96" s="378" t="s">
        <v>154</v>
      </c>
      <c r="B96" s="1027">
        <v>34</v>
      </c>
      <c r="C96" s="1027">
        <v>19</v>
      </c>
      <c r="D96" s="1027">
        <v>53</v>
      </c>
      <c r="E96" s="379" t="s">
        <v>155</v>
      </c>
    </row>
    <row r="97" spans="1:5" ht="15">
      <c r="A97" s="378" t="s">
        <v>156</v>
      </c>
      <c r="B97" s="1027">
        <v>24</v>
      </c>
      <c r="C97" s="1027">
        <v>2</v>
      </c>
      <c r="D97" s="1027">
        <v>26</v>
      </c>
      <c r="E97" s="379" t="s">
        <v>157</v>
      </c>
    </row>
    <row r="98" spans="1:5" ht="15">
      <c r="A98" s="378" t="s">
        <v>158</v>
      </c>
      <c r="B98" s="1027">
        <v>25</v>
      </c>
      <c r="C98" s="1027">
        <v>22</v>
      </c>
      <c r="D98" s="1027">
        <v>47</v>
      </c>
      <c r="E98" s="379" t="s">
        <v>159</v>
      </c>
    </row>
    <row r="99" spans="1:5" ht="15">
      <c r="A99" s="378" t="s">
        <v>160</v>
      </c>
      <c r="B99" s="1027">
        <v>28</v>
      </c>
      <c r="C99" s="1027">
        <v>3</v>
      </c>
      <c r="D99" s="1027">
        <v>31</v>
      </c>
      <c r="E99" s="379" t="s">
        <v>161</v>
      </c>
    </row>
    <row r="100" spans="1:5" ht="15">
      <c r="A100" s="378" t="s">
        <v>162</v>
      </c>
      <c r="B100" s="1027">
        <v>22</v>
      </c>
      <c r="C100" s="1027">
        <v>2</v>
      </c>
      <c r="D100" s="1027">
        <v>24</v>
      </c>
      <c r="E100" s="379" t="s">
        <v>163</v>
      </c>
    </row>
    <row r="101" spans="1:5" ht="14.25">
      <c r="A101" s="380" t="s">
        <v>164</v>
      </c>
      <c r="B101" s="1026">
        <f>SUM(B102:B107)</f>
        <v>293</v>
      </c>
      <c r="C101" s="1026">
        <f t="shared" ref="C101:D101" si="5">SUM(C102:C107)</f>
        <v>460</v>
      </c>
      <c r="D101" s="1026">
        <f t="shared" si="5"/>
        <v>753</v>
      </c>
      <c r="E101" s="384" t="s">
        <v>165</v>
      </c>
    </row>
    <row r="102" spans="1:5" ht="15">
      <c r="A102" s="378" t="s">
        <v>166</v>
      </c>
      <c r="B102" s="1027">
        <v>105</v>
      </c>
      <c r="C102" s="1027">
        <v>321</v>
      </c>
      <c r="D102" s="1027">
        <v>426</v>
      </c>
      <c r="E102" s="379" t="s">
        <v>167</v>
      </c>
    </row>
    <row r="103" spans="1:5" ht="15">
      <c r="A103" s="378" t="s">
        <v>168</v>
      </c>
      <c r="B103" s="1027">
        <v>36</v>
      </c>
      <c r="C103" s="1027">
        <v>8</v>
      </c>
      <c r="D103" s="1027">
        <v>44</v>
      </c>
      <c r="E103" s="379" t="s">
        <v>169</v>
      </c>
    </row>
    <row r="104" spans="1:5" ht="15">
      <c r="A104" s="378" t="s">
        <v>170</v>
      </c>
      <c r="B104" s="1027">
        <v>70</v>
      </c>
      <c r="C104" s="1027">
        <v>88</v>
      </c>
      <c r="D104" s="1027">
        <v>158</v>
      </c>
      <c r="E104" s="379" t="s">
        <v>171</v>
      </c>
    </row>
    <row r="105" spans="1:5" ht="15">
      <c r="A105" s="378" t="s">
        <v>172</v>
      </c>
      <c r="B105" s="1027">
        <v>57</v>
      </c>
      <c r="C105" s="1027">
        <v>31</v>
      </c>
      <c r="D105" s="1027">
        <v>88</v>
      </c>
      <c r="E105" s="379" t="s">
        <v>173</v>
      </c>
    </row>
    <row r="106" spans="1:5" ht="15">
      <c r="A106" s="378" t="s">
        <v>174</v>
      </c>
      <c r="B106" s="1027">
        <v>4</v>
      </c>
      <c r="C106" s="1028" t="s">
        <v>226</v>
      </c>
      <c r="D106" s="1027">
        <v>4</v>
      </c>
      <c r="E106" s="379" t="s">
        <v>175</v>
      </c>
    </row>
    <row r="107" spans="1:5" ht="15">
      <c r="A107" s="378" t="s">
        <v>176</v>
      </c>
      <c r="B107" s="1027">
        <v>21</v>
      </c>
      <c r="C107" s="1027">
        <v>12</v>
      </c>
      <c r="D107" s="1027">
        <v>33</v>
      </c>
      <c r="E107" s="379" t="s">
        <v>177</v>
      </c>
    </row>
    <row r="108" spans="1:5" ht="14.25">
      <c r="A108" s="385" t="s">
        <v>178</v>
      </c>
      <c r="B108" s="1026">
        <f>SUM(B109:B112)</f>
        <v>37</v>
      </c>
      <c r="C108" s="1026">
        <f t="shared" ref="C108:D108" si="6">SUM(C109:C112)</f>
        <v>13</v>
      </c>
      <c r="D108" s="1026">
        <f t="shared" si="6"/>
        <v>50</v>
      </c>
      <c r="E108" s="381" t="s">
        <v>179</v>
      </c>
    </row>
    <row r="109" spans="1:5" ht="15">
      <c r="A109" s="378" t="s">
        <v>180</v>
      </c>
      <c r="B109" s="1027">
        <v>2</v>
      </c>
      <c r="C109" s="1028" t="s">
        <v>226</v>
      </c>
      <c r="D109" s="1027">
        <v>2</v>
      </c>
      <c r="E109" s="379" t="s">
        <v>181</v>
      </c>
    </row>
    <row r="110" spans="1:5" ht="15">
      <c r="A110" s="378" t="s">
        <v>182</v>
      </c>
      <c r="B110" s="1027">
        <v>19</v>
      </c>
      <c r="C110" s="1027">
        <v>12</v>
      </c>
      <c r="D110" s="1027">
        <v>31</v>
      </c>
      <c r="E110" s="379" t="s">
        <v>183</v>
      </c>
    </row>
    <row r="111" spans="1:5" ht="15">
      <c r="A111" s="378" t="s">
        <v>184</v>
      </c>
      <c r="B111" s="1027">
        <v>7</v>
      </c>
      <c r="C111" s="1028" t="s">
        <v>226</v>
      </c>
      <c r="D111" s="1027">
        <v>7</v>
      </c>
      <c r="E111" s="379" t="s">
        <v>185</v>
      </c>
    </row>
    <row r="112" spans="1:5" ht="15">
      <c r="A112" s="378" t="s">
        <v>186</v>
      </c>
      <c r="B112" s="1027">
        <v>9</v>
      </c>
      <c r="C112" s="1027">
        <v>1</v>
      </c>
      <c r="D112" s="1027">
        <v>10</v>
      </c>
      <c r="E112" s="379" t="s">
        <v>187</v>
      </c>
    </row>
    <row r="113" spans="1:5" ht="14.25">
      <c r="A113" s="376" t="s">
        <v>188</v>
      </c>
      <c r="B113" s="1026">
        <f>SUM(B114:B117)</f>
        <v>55</v>
      </c>
      <c r="C113" s="1026">
        <f t="shared" ref="C113:D113" si="7">SUM(C114:C117)</f>
        <v>47</v>
      </c>
      <c r="D113" s="1026">
        <f t="shared" si="7"/>
        <v>102</v>
      </c>
      <c r="E113" s="381" t="s">
        <v>189</v>
      </c>
    </row>
    <row r="114" spans="1:5" ht="15">
      <c r="A114" s="378" t="s">
        <v>190</v>
      </c>
      <c r="B114" s="1027">
        <v>8</v>
      </c>
      <c r="C114" s="1027">
        <v>1</v>
      </c>
      <c r="D114" s="1027">
        <v>9</v>
      </c>
      <c r="E114" s="379" t="s">
        <v>191</v>
      </c>
    </row>
    <row r="115" spans="1:5" ht="15">
      <c r="A115" s="378" t="s">
        <v>192</v>
      </c>
      <c r="B115" s="1027">
        <v>3</v>
      </c>
      <c r="C115" s="1027">
        <v>1</v>
      </c>
      <c r="D115" s="1027">
        <v>4</v>
      </c>
      <c r="E115" s="379" t="s">
        <v>193</v>
      </c>
    </row>
    <row r="116" spans="1:5" ht="15">
      <c r="A116" s="378" t="s">
        <v>962</v>
      </c>
      <c r="B116" s="1027">
        <v>44</v>
      </c>
      <c r="C116" s="1027">
        <v>45</v>
      </c>
      <c r="D116" s="1027">
        <v>89</v>
      </c>
      <c r="E116" s="379" t="s">
        <v>194</v>
      </c>
    </row>
    <row r="117" spans="1:5" ht="15">
      <c r="A117" s="378" t="s">
        <v>195</v>
      </c>
      <c r="B117" s="1028" t="s">
        <v>226</v>
      </c>
      <c r="C117" s="1028" t="s">
        <v>226</v>
      </c>
      <c r="D117" s="1028" t="s">
        <v>226</v>
      </c>
      <c r="E117" s="379" t="s">
        <v>196</v>
      </c>
    </row>
    <row r="118" spans="1:5" ht="14.25">
      <c r="A118" s="385" t="s">
        <v>197</v>
      </c>
      <c r="B118" s="1026">
        <f>SUM(B119:B120)</f>
        <v>15</v>
      </c>
      <c r="C118" s="1026">
        <f t="shared" ref="C118:D118" si="8">SUM(C119:C120)</f>
        <v>6</v>
      </c>
      <c r="D118" s="1026">
        <f t="shared" si="8"/>
        <v>21</v>
      </c>
      <c r="E118" s="381" t="s">
        <v>198</v>
      </c>
    </row>
    <row r="119" spans="1:5" ht="15">
      <c r="A119" s="386" t="s">
        <v>199</v>
      </c>
      <c r="B119" s="1028" t="s">
        <v>226</v>
      </c>
      <c r="C119" s="1028" t="s">
        <v>226</v>
      </c>
      <c r="D119" s="1028" t="s">
        <v>226</v>
      </c>
      <c r="E119" s="387" t="s">
        <v>982</v>
      </c>
    </row>
    <row r="120" spans="1:5" ht="15">
      <c r="A120" s="388" t="s">
        <v>201</v>
      </c>
      <c r="B120" s="1027">
        <v>15</v>
      </c>
      <c r="C120" s="1027">
        <v>6</v>
      </c>
      <c r="D120" s="1027">
        <v>21</v>
      </c>
      <c r="E120" s="387" t="s">
        <v>965</v>
      </c>
    </row>
    <row r="121" spans="1:5" ht="14.25">
      <c r="A121" s="389" t="s">
        <v>295</v>
      </c>
      <c r="B121" s="1026">
        <f>B10+B19+B28+B38+B46+B69+B86+B95+B101+B108+B113+B118</f>
        <v>5582</v>
      </c>
      <c r="C121" s="1026">
        <f>C10+C19+C28+C38+C46+C69+C86+C95+C101+C108+C113+C118</f>
        <v>9812</v>
      </c>
      <c r="D121" s="1026">
        <f>D10+D19+D28+D38+D46+D69+D86+D95+D101+D108+D113+D118</f>
        <v>15394</v>
      </c>
      <c r="E121" s="156" t="s">
        <v>204</v>
      </c>
    </row>
    <row r="122" spans="1:5" ht="14.25">
      <c r="A122" s="261"/>
      <c r="B122" s="808"/>
      <c r="C122" s="808"/>
      <c r="D122" s="262"/>
      <c r="E122" s="242"/>
    </row>
    <row r="123" spans="1:5" ht="14.25">
      <c r="A123" s="261"/>
      <c r="B123" s="808"/>
      <c r="C123" s="808"/>
      <c r="D123" s="262"/>
      <c r="E123" s="242"/>
    </row>
    <row r="124" spans="1:5">
      <c r="A124" s="605"/>
      <c r="B124" s="809"/>
      <c r="C124" s="809"/>
      <c r="E124" s="606"/>
    </row>
    <row r="125" spans="1:5">
      <c r="A125" s="432" t="s">
        <v>834</v>
      </c>
      <c r="B125" s="810"/>
      <c r="C125" s="810"/>
      <c r="D125" s="811"/>
      <c r="E125" s="354" t="s">
        <v>985</v>
      </c>
    </row>
    <row r="126" spans="1:5">
      <c r="E126" s="240"/>
    </row>
    <row r="127" spans="1:5" ht="14.25">
      <c r="A127" s="1105"/>
      <c r="B127" s="1105"/>
      <c r="C127" s="1105"/>
      <c r="D127" s="1105"/>
      <c r="E127" s="1105"/>
    </row>
  </sheetData>
  <mergeCells count="1">
    <mergeCell ref="A127:E127"/>
  </mergeCells>
  <pageMargins left="0.78740157480314965" right="0.59055118110236227" top="1.1811023622047245" bottom="1.1811023622047245" header="0.51181102362204722" footer="0.51181102362204722"/>
  <pageSetup paperSize="9" scale="77" orientation="portrait" r:id="rId1"/>
  <headerFooter alignWithMargins="0"/>
  <rowBreaks count="1" manualBreakCount="1">
    <brk id="6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7030A0"/>
  </sheetPr>
  <dimension ref="A1:E127"/>
  <sheetViews>
    <sheetView showGridLines="0" view="pageLayout" topLeftCell="A115" zoomScaleSheetLayoutView="80" workbookViewId="0">
      <selection activeCell="C125" sqref="C125"/>
    </sheetView>
  </sheetViews>
  <sheetFormatPr baseColWidth="10" defaultColWidth="10.28515625" defaultRowHeight="12.75"/>
  <cols>
    <col min="1" max="1" width="40.28515625" style="219" customWidth="1"/>
    <col min="2" max="2" width="30.5703125" style="588" customWidth="1"/>
    <col min="3" max="3" width="40.28515625" style="219" customWidth="1"/>
    <col min="4" max="4" width="4.7109375" style="219" customWidth="1"/>
    <col min="5" max="255" width="10.28515625" style="219"/>
    <col min="256" max="256" width="37.7109375" style="219" customWidth="1"/>
    <col min="257" max="258" width="16.7109375" style="219" customWidth="1"/>
    <col min="259" max="259" width="37.7109375" style="219" customWidth="1"/>
    <col min="260" max="260" width="4.7109375" style="219" customWidth="1"/>
    <col min="261" max="511" width="10.28515625" style="219"/>
    <col min="512" max="512" width="37.7109375" style="219" customWidth="1"/>
    <col min="513" max="514" width="16.7109375" style="219" customWidth="1"/>
    <col min="515" max="515" width="37.7109375" style="219" customWidth="1"/>
    <col min="516" max="516" width="4.7109375" style="219" customWidth="1"/>
    <col min="517" max="767" width="10.28515625" style="219"/>
    <col min="768" max="768" width="37.7109375" style="219" customWidth="1"/>
    <col min="769" max="770" width="16.7109375" style="219" customWidth="1"/>
    <col min="771" max="771" width="37.7109375" style="219" customWidth="1"/>
    <col min="772" max="772" width="4.7109375" style="219" customWidth="1"/>
    <col min="773" max="1023" width="10.28515625" style="219"/>
    <col min="1024" max="1024" width="37.7109375" style="219" customWidth="1"/>
    <col min="1025" max="1026" width="16.7109375" style="219" customWidth="1"/>
    <col min="1027" max="1027" width="37.7109375" style="219" customWidth="1"/>
    <col min="1028" max="1028" width="4.7109375" style="219" customWidth="1"/>
    <col min="1029" max="1279" width="10.28515625" style="219"/>
    <col min="1280" max="1280" width="37.7109375" style="219" customWidth="1"/>
    <col min="1281" max="1282" width="16.7109375" style="219" customWidth="1"/>
    <col min="1283" max="1283" width="37.7109375" style="219" customWidth="1"/>
    <col min="1284" max="1284" width="4.7109375" style="219" customWidth="1"/>
    <col min="1285" max="1535" width="10.28515625" style="219"/>
    <col min="1536" max="1536" width="37.7109375" style="219" customWidth="1"/>
    <col min="1537" max="1538" width="16.7109375" style="219" customWidth="1"/>
    <col min="1539" max="1539" width="37.7109375" style="219" customWidth="1"/>
    <col min="1540" max="1540" width="4.7109375" style="219" customWidth="1"/>
    <col min="1541" max="1791" width="10.28515625" style="219"/>
    <col min="1792" max="1792" width="37.7109375" style="219" customWidth="1"/>
    <col min="1793" max="1794" width="16.7109375" style="219" customWidth="1"/>
    <col min="1795" max="1795" width="37.7109375" style="219" customWidth="1"/>
    <col min="1796" max="1796" width="4.7109375" style="219" customWidth="1"/>
    <col min="1797" max="2047" width="10.28515625" style="219"/>
    <col min="2048" max="2048" width="37.7109375" style="219" customWidth="1"/>
    <col min="2049" max="2050" width="16.7109375" style="219" customWidth="1"/>
    <col min="2051" max="2051" width="37.7109375" style="219" customWidth="1"/>
    <col min="2052" max="2052" width="4.7109375" style="219" customWidth="1"/>
    <col min="2053" max="2303" width="10.28515625" style="219"/>
    <col min="2304" max="2304" width="37.7109375" style="219" customWidth="1"/>
    <col min="2305" max="2306" width="16.7109375" style="219" customWidth="1"/>
    <col min="2307" max="2307" width="37.7109375" style="219" customWidth="1"/>
    <col min="2308" max="2308" width="4.7109375" style="219" customWidth="1"/>
    <col min="2309" max="2559" width="10.28515625" style="219"/>
    <col min="2560" max="2560" width="37.7109375" style="219" customWidth="1"/>
    <col min="2561" max="2562" width="16.7109375" style="219" customWidth="1"/>
    <col min="2563" max="2563" width="37.7109375" style="219" customWidth="1"/>
    <col min="2564" max="2564" width="4.7109375" style="219" customWidth="1"/>
    <col min="2565" max="2815" width="10.28515625" style="219"/>
    <col min="2816" max="2816" width="37.7109375" style="219" customWidth="1"/>
    <col min="2817" max="2818" width="16.7109375" style="219" customWidth="1"/>
    <col min="2819" max="2819" width="37.7109375" style="219" customWidth="1"/>
    <col min="2820" max="2820" width="4.7109375" style="219" customWidth="1"/>
    <col min="2821" max="3071" width="10.28515625" style="219"/>
    <col min="3072" max="3072" width="37.7109375" style="219" customWidth="1"/>
    <col min="3073" max="3074" width="16.7109375" style="219" customWidth="1"/>
    <col min="3075" max="3075" width="37.7109375" style="219" customWidth="1"/>
    <col min="3076" max="3076" width="4.7109375" style="219" customWidth="1"/>
    <col min="3077" max="3327" width="10.28515625" style="219"/>
    <col min="3328" max="3328" width="37.7109375" style="219" customWidth="1"/>
    <col min="3329" max="3330" width="16.7109375" style="219" customWidth="1"/>
    <col min="3331" max="3331" width="37.7109375" style="219" customWidth="1"/>
    <col min="3332" max="3332" width="4.7109375" style="219" customWidth="1"/>
    <col min="3333" max="3583" width="10.28515625" style="219"/>
    <col min="3584" max="3584" width="37.7109375" style="219" customWidth="1"/>
    <col min="3585" max="3586" width="16.7109375" style="219" customWidth="1"/>
    <col min="3587" max="3587" width="37.7109375" style="219" customWidth="1"/>
    <col min="3588" max="3588" width="4.7109375" style="219" customWidth="1"/>
    <col min="3589" max="3839" width="10.28515625" style="219"/>
    <col min="3840" max="3840" width="37.7109375" style="219" customWidth="1"/>
    <col min="3841" max="3842" width="16.7109375" style="219" customWidth="1"/>
    <col min="3843" max="3843" width="37.7109375" style="219" customWidth="1"/>
    <col min="3844" max="3844" width="4.7109375" style="219" customWidth="1"/>
    <col min="3845" max="4095" width="10.28515625" style="219"/>
    <col min="4096" max="4096" width="37.7109375" style="219" customWidth="1"/>
    <col min="4097" max="4098" width="16.7109375" style="219" customWidth="1"/>
    <col min="4099" max="4099" width="37.7109375" style="219" customWidth="1"/>
    <col min="4100" max="4100" width="4.7109375" style="219" customWidth="1"/>
    <col min="4101" max="4351" width="10.28515625" style="219"/>
    <col min="4352" max="4352" width="37.7109375" style="219" customWidth="1"/>
    <col min="4353" max="4354" width="16.7109375" style="219" customWidth="1"/>
    <col min="4355" max="4355" width="37.7109375" style="219" customWidth="1"/>
    <col min="4356" max="4356" width="4.7109375" style="219" customWidth="1"/>
    <col min="4357" max="4607" width="10.28515625" style="219"/>
    <col min="4608" max="4608" width="37.7109375" style="219" customWidth="1"/>
    <col min="4609" max="4610" width="16.7109375" style="219" customWidth="1"/>
    <col min="4611" max="4611" width="37.7109375" style="219" customWidth="1"/>
    <col min="4612" max="4612" width="4.7109375" style="219" customWidth="1"/>
    <col min="4613" max="4863" width="10.28515625" style="219"/>
    <col min="4864" max="4864" width="37.7109375" style="219" customWidth="1"/>
    <col min="4865" max="4866" width="16.7109375" style="219" customWidth="1"/>
    <col min="4867" max="4867" width="37.7109375" style="219" customWidth="1"/>
    <col min="4868" max="4868" width="4.7109375" style="219" customWidth="1"/>
    <col min="4869" max="5119" width="10.28515625" style="219"/>
    <col min="5120" max="5120" width="37.7109375" style="219" customWidth="1"/>
    <col min="5121" max="5122" width="16.7109375" style="219" customWidth="1"/>
    <col min="5123" max="5123" width="37.7109375" style="219" customWidth="1"/>
    <col min="5124" max="5124" width="4.7109375" style="219" customWidth="1"/>
    <col min="5125" max="5375" width="10.28515625" style="219"/>
    <col min="5376" max="5376" width="37.7109375" style="219" customWidth="1"/>
    <col min="5377" max="5378" width="16.7109375" style="219" customWidth="1"/>
    <col min="5379" max="5379" width="37.7109375" style="219" customWidth="1"/>
    <col min="5380" max="5380" width="4.7109375" style="219" customWidth="1"/>
    <col min="5381" max="5631" width="10.28515625" style="219"/>
    <col min="5632" max="5632" width="37.7109375" style="219" customWidth="1"/>
    <col min="5633" max="5634" width="16.7109375" style="219" customWidth="1"/>
    <col min="5635" max="5635" width="37.7109375" style="219" customWidth="1"/>
    <col min="5636" max="5636" width="4.7109375" style="219" customWidth="1"/>
    <col min="5637" max="5887" width="10.28515625" style="219"/>
    <col min="5888" max="5888" width="37.7109375" style="219" customWidth="1"/>
    <col min="5889" max="5890" width="16.7109375" style="219" customWidth="1"/>
    <col min="5891" max="5891" width="37.7109375" style="219" customWidth="1"/>
    <col min="5892" max="5892" width="4.7109375" style="219" customWidth="1"/>
    <col min="5893" max="6143" width="10.28515625" style="219"/>
    <col min="6144" max="6144" width="37.7109375" style="219" customWidth="1"/>
    <col min="6145" max="6146" width="16.7109375" style="219" customWidth="1"/>
    <col min="6147" max="6147" width="37.7109375" style="219" customWidth="1"/>
    <col min="6148" max="6148" width="4.7109375" style="219" customWidth="1"/>
    <col min="6149" max="6399" width="10.28515625" style="219"/>
    <col min="6400" max="6400" width="37.7109375" style="219" customWidth="1"/>
    <col min="6401" max="6402" width="16.7109375" style="219" customWidth="1"/>
    <col min="6403" max="6403" width="37.7109375" style="219" customWidth="1"/>
    <col min="6404" max="6404" width="4.7109375" style="219" customWidth="1"/>
    <col min="6405" max="6655" width="10.28515625" style="219"/>
    <col min="6656" max="6656" width="37.7109375" style="219" customWidth="1"/>
    <col min="6657" max="6658" width="16.7109375" style="219" customWidth="1"/>
    <col min="6659" max="6659" width="37.7109375" style="219" customWidth="1"/>
    <col min="6660" max="6660" width="4.7109375" style="219" customWidth="1"/>
    <col min="6661" max="6911" width="10.28515625" style="219"/>
    <col min="6912" max="6912" width="37.7109375" style="219" customWidth="1"/>
    <col min="6913" max="6914" width="16.7109375" style="219" customWidth="1"/>
    <col min="6915" max="6915" width="37.7109375" style="219" customWidth="1"/>
    <col min="6916" max="6916" width="4.7109375" style="219" customWidth="1"/>
    <col min="6917" max="7167" width="10.28515625" style="219"/>
    <col min="7168" max="7168" width="37.7109375" style="219" customWidth="1"/>
    <col min="7169" max="7170" width="16.7109375" style="219" customWidth="1"/>
    <col min="7171" max="7171" width="37.7109375" style="219" customWidth="1"/>
    <col min="7172" max="7172" width="4.7109375" style="219" customWidth="1"/>
    <col min="7173" max="7423" width="10.28515625" style="219"/>
    <col min="7424" max="7424" width="37.7109375" style="219" customWidth="1"/>
    <col min="7425" max="7426" width="16.7109375" style="219" customWidth="1"/>
    <col min="7427" max="7427" width="37.7109375" style="219" customWidth="1"/>
    <col min="7428" max="7428" width="4.7109375" style="219" customWidth="1"/>
    <col min="7429" max="7679" width="10.28515625" style="219"/>
    <col min="7680" max="7680" width="37.7109375" style="219" customWidth="1"/>
    <col min="7681" max="7682" width="16.7109375" style="219" customWidth="1"/>
    <col min="7683" max="7683" width="37.7109375" style="219" customWidth="1"/>
    <col min="7684" max="7684" width="4.7109375" style="219" customWidth="1"/>
    <col min="7685" max="7935" width="10.28515625" style="219"/>
    <col min="7936" max="7936" width="37.7109375" style="219" customWidth="1"/>
    <col min="7937" max="7938" width="16.7109375" style="219" customWidth="1"/>
    <col min="7939" max="7939" width="37.7109375" style="219" customWidth="1"/>
    <col min="7940" max="7940" width="4.7109375" style="219" customWidth="1"/>
    <col min="7941" max="8191" width="10.28515625" style="219"/>
    <col min="8192" max="8192" width="37.7109375" style="219" customWidth="1"/>
    <col min="8193" max="8194" width="16.7109375" style="219" customWidth="1"/>
    <col min="8195" max="8195" width="37.7109375" style="219" customWidth="1"/>
    <col min="8196" max="8196" width="4.7109375" style="219" customWidth="1"/>
    <col min="8197" max="8447" width="10.28515625" style="219"/>
    <col min="8448" max="8448" width="37.7109375" style="219" customWidth="1"/>
    <col min="8449" max="8450" width="16.7109375" style="219" customWidth="1"/>
    <col min="8451" max="8451" width="37.7109375" style="219" customWidth="1"/>
    <col min="8452" max="8452" width="4.7109375" style="219" customWidth="1"/>
    <col min="8453" max="8703" width="10.28515625" style="219"/>
    <col min="8704" max="8704" width="37.7109375" style="219" customWidth="1"/>
    <col min="8705" max="8706" width="16.7109375" style="219" customWidth="1"/>
    <col min="8707" max="8707" width="37.7109375" style="219" customWidth="1"/>
    <col min="8708" max="8708" width="4.7109375" style="219" customWidth="1"/>
    <col min="8709" max="8959" width="10.28515625" style="219"/>
    <col min="8960" max="8960" width="37.7109375" style="219" customWidth="1"/>
    <col min="8961" max="8962" width="16.7109375" style="219" customWidth="1"/>
    <col min="8963" max="8963" width="37.7109375" style="219" customWidth="1"/>
    <col min="8964" max="8964" width="4.7109375" style="219" customWidth="1"/>
    <col min="8965" max="9215" width="10.28515625" style="219"/>
    <col min="9216" max="9216" width="37.7109375" style="219" customWidth="1"/>
    <col min="9217" max="9218" width="16.7109375" style="219" customWidth="1"/>
    <col min="9219" max="9219" width="37.7109375" style="219" customWidth="1"/>
    <col min="9220" max="9220" width="4.7109375" style="219" customWidth="1"/>
    <col min="9221" max="9471" width="10.28515625" style="219"/>
    <col min="9472" max="9472" width="37.7109375" style="219" customWidth="1"/>
    <col min="9473" max="9474" width="16.7109375" style="219" customWidth="1"/>
    <col min="9475" max="9475" width="37.7109375" style="219" customWidth="1"/>
    <col min="9476" max="9476" width="4.7109375" style="219" customWidth="1"/>
    <col min="9477" max="9727" width="10.28515625" style="219"/>
    <col min="9728" max="9728" width="37.7109375" style="219" customWidth="1"/>
    <col min="9729" max="9730" width="16.7109375" style="219" customWidth="1"/>
    <col min="9731" max="9731" width="37.7109375" style="219" customWidth="1"/>
    <col min="9732" max="9732" width="4.7109375" style="219" customWidth="1"/>
    <col min="9733" max="9983" width="10.28515625" style="219"/>
    <col min="9984" max="9984" width="37.7109375" style="219" customWidth="1"/>
    <col min="9985" max="9986" width="16.7109375" style="219" customWidth="1"/>
    <col min="9987" max="9987" width="37.7109375" style="219" customWidth="1"/>
    <col min="9988" max="9988" width="4.7109375" style="219" customWidth="1"/>
    <col min="9989" max="10239" width="10.28515625" style="219"/>
    <col min="10240" max="10240" width="37.7109375" style="219" customWidth="1"/>
    <col min="10241" max="10242" width="16.7109375" style="219" customWidth="1"/>
    <col min="10243" max="10243" width="37.7109375" style="219" customWidth="1"/>
    <col min="10244" max="10244" width="4.7109375" style="219" customWidth="1"/>
    <col min="10245" max="10495" width="10.28515625" style="219"/>
    <col min="10496" max="10496" width="37.7109375" style="219" customWidth="1"/>
    <col min="10497" max="10498" width="16.7109375" style="219" customWidth="1"/>
    <col min="10499" max="10499" width="37.7109375" style="219" customWidth="1"/>
    <col min="10500" max="10500" width="4.7109375" style="219" customWidth="1"/>
    <col min="10501" max="10751" width="10.28515625" style="219"/>
    <col min="10752" max="10752" width="37.7109375" style="219" customWidth="1"/>
    <col min="10753" max="10754" width="16.7109375" style="219" customWidth="1"/>
    <col min="10755" max="10755" width="37.7109375" style="219" customWidth="1"/>
    <col min="10756" max="10756" width="4.7109375" style="219" customWidth="1"/>
    <col min="10757" max="11007" width="10.28515625" style="219"/>
    <col min="11008" max="11008" width="37.7109375" style="219" customWidth="1"/>
    <col min="11009" max="11010" width="16.7109375" style="219" customWidth="1"/>
    <col min="11011" max="11011" width="37.7109375" style="219" customWidth="1"/>
    <col min="11012" max="11012" width="4.7109375" style="219" customWidth="1"/>
    <col min="11013" max="11263" width="10.28515625" style="219"/>
    <col min="11264" max="11264" width="37.7109375" style="219" customWidth="1"/>
    <col min="11265" max="11266" width="16.7109375" style="219" customWidth="1"/>
    <col min="11267" max="11267" width="37.7109375" style="219" customWidth="1"/>
    <col min="11268" max="11268" width="4.7109375" style="219" customWidth="1"/>
    <col min="11269" max="11519" width="10.28515625" style="219"/>
    <col min="11520" max="11520" width="37.7109375" style="219" customWidth="1"/>
    <col min="11521" max="11522" width="16.7109375" style="219" customWidth="1"/>
    <col min="11523" max="11523" width="37.7109375" style="219" customWidth="1"/>
    <col min="11524" max="11524" width="4.7109375" style="219" customWidth="1"/>
    <col min="11525" max="11775" width="10.28515625" style="219"/>
    <col min="11776" max="11776" width="37.7109375" style="219" customWidth="1"/>
    <col min="11777" max="11778" width="16.7109375" style="219" customWidth="1"/>
    <col min="11779" max="11779" width="37.7109375" style="219" customWidth="1"/>
    <col min="11780" max="11780" width="4.7109375" style="219" customWidth="1"/>
    <col min="11781" max="12031" width="10.28515625" style="219"/>
    <col min="12032" max="12032" width="37.7109375" style="219" customWidth="1"/>
    <col min="12033" max="12034" width="16.7109375" style="219" customWidth="1"/>
    <col min="12035" max="12035" width="37.7109375" style="219" customWidth="1"/>
    <col min="12036" max="12036" width="4.7109375" style="219" customWidth="1"/>
    <col min="12037" max="12287" width="10.28515625" style="219"/>
    <col min="12288" max="12288" width="37.7109375" style="219" customWidth="1"/>
    <col min="12289" max="12290" width="16.7109375" style="219" customWidth="1"/>
    <col min="12291" max="12291" width="37.7109375" style="219" customWidth="1"/>
    <col min="12292" max="12292" width="4.7109375" style="219" customWidth="1"/>
    <col min="12293" max="12543" width="10.28515625" style="219"/>
    <col min="12544" max="12544" width="37.7109375" style="219" customWidth="1"/>
    <col min="12545" max="12546" width="16.7109375" style="219" customWidth="1"/>
    <col min="12547" max="12547" width="37.7109375" style="219" customWidth="1"/>
    <col min="12548" max="12548" width="4.7109375" style="219" customWidth="1"/>
    <col min="12549" max="12799" width="10.28515625" style="219"/>
    <col min="12800" max="12800" width="37.7109375" style="219" customWidth="1"/>
    <col min="12801" max="12802" width="16.7109375" style="219" customWidth="1"/>
    <col min="12803" max="12803" width="37.7109375" style="219" customWidth="1"/>
    <col min="12804" max="12804" width="4.7109375" style="219" customWidth="1"/>
    <col min="12805" max="13055" width="10.28515625" style="219"/>
    <col min="13056" max="13056" width="37.7109375" style="219" customWidth="1"/>
    <col min="13057" max="13058" width="16.7109375" style="219" customWidth="1"/>
    <col min="13059" max="13059" width="37.7109375" style="219" customWidth="1"/>
    <col min="13060" max="13060" width="4.7109375" style="219" customWidth="1"/>
    <col min="13061" max="13311" width="10.28515625" style="219"/>
    <col min="13312" max="13312" width="37.7109375" style="219" customWidth="1"/>
    <col min="13313" max="13314" width="16.7109375" style="219" customWidth="1"/>
    <col min="13315" max="13315" width="37.7109375" style="219" customWidth="1"/>
    <col min="13316" max="13316" width="4.7109375" style="219" customWidth="1"/>
    <col min="13317" max="13567" width="10.28515625" style="219"/>
    <col min="13568" max="13568" width="37.7109375" style="219" customWidth="1"/>
    <col min="13569" max="13570" width="16.7109375" style="219" customWidth="1"/>
    <col min="13571" max="13571" width="37.7109375" style="219" customWidth="1"/>
    <col min="13572" max="13572" width="4.7109375" style="219" customWidth="1"/>
    <col min="13573" max="13823" width="10.28515625" style="219"/>
    <col min="13824" max="13824" width="37.7109375" style="219" customWidth="1"/>
    <col min="13825" max="13826" width="16.7109375" style="219" customWidth="1"/>
    <col min="13827" max="13827" width="37.7109375" style="219" customWidth="1"/>
    <col min="13828" max="13828" width="4.7109375" style="219" customWidth="1"/>
    <col min="13829" max="14079" width="10.28515625" style="219"/>
    <col min="14080" max="14080" width="37.7109375" style="219" customWidth="1"/>
    <col min="14081" max="14082" width="16.7109375" style="219" customWidth="1"/>
    <col min="14083" max="14083" width="37.7109375" style="219" customWidth="1"/>
    <col min="14084" max="14084" width="4.7109375" style="219" customWidth="1"/>
    <col min="14085" max="14335" width="10.28515625" style="219"/>
    <col min="14336" max="14336" width="37.7109375" style="219" customWidth="1"/>
    <col min="14337" max="14338" width="16.7109375" style="219" customWidth="1"/>
    <col min="14339" max="14339" width="37.7109375" style="219" customWidth="1"/>
    <col min="14340" max="14340" width="4.7109375" style="219" customWidth="1"/>
    <col min="14341" max="14591" width="10.28515625" style="219"/>
    <col min="14592" max="14592" width="37.7109375" style="219" customWidth="1"/>
    <col min="14593" max="14594" width="16.7109375" style="219" customWidth="1"/>
    <col min="14595" max="14595" width="37.7109375" style="219" customWidth="1"/>
    <col min="14596" max="14596" width="4.7109375" style="219" customWidth="1"/>
    <col min="14597" max="14847" width="10.28515625" style="219"/>
    <col min="14848" max="14848" width="37.7109375" style="219" customWidth="1"/>
    <col min="14849" max="14850" width="16.7109375" style="219" customWidth="1"/>
    <col min="14851" max="14851" width="37.7109375" style="219" customWidth="1"/>
    <col min="14852" max="14852" width="4.7109375" style="219" customWidth="1"/>
    <col min="14853" max="15103" width="10.28515625" style="219"/>
    <col min="15104" max="15104" width="37.7109375" style="219" customWidth="1"/>
    <col min="15105" max="15106" width="16.7109375" style="219" customWidth="1"/>
    <col min="15107" max="15107" width="37.7109375" style="219" customWidth="1"/>
    <col min="15108" max="15108" width="4.7109375" style="219" customWidth="1"/>
    <col min="15109" max="15359" width="10.28515625" style="219"/>
    <col min="15360" max="15360" width="37.7109375" style="219" customWidth="1"/>
    <col min="15361" max="15362" width="16.7109375" style="219" customWidth="1"/>
    <col min="15363" max="15363" width="37.7109375" style="219" customWidth="1"/>
    <col min="15364" max="15364" width="4.7109375" style="219" customWidth="1"/>
    <col min="15365" max="15615" width="10.28515625" style="219"/>
    <col min="15616" max="15616" width="37.7109375" style="219" customWidth="1"/>
    <col min="15617" max="15618" width="16.7109375" style="219" customWidth="1"/>
    <col min="15619" max="15619" width="37.7109375" style="219" customWidth="1"/>
    <col min="15620" max="15620" width="4.7109375" style="219" customWidth="1"/>
    <col min="15621" max="15871" width="10.28515625" style="219"/>
    <col min="15872" max="15872" width="37.7109375" style="219" customWidth="1"/>
    <col min="15873" max="15874" width="16.7109375" style="219" customWidth="1"/>
    <col min="15875" max="15875" width="37.7109375" style="219" customWidth="1"/>
    <col min="15876" max="15876" width="4.7109375" style="219" customWidth="1"/>
    <col min="15877" max="16127" width="10.28515625" style="219"/>
    <col min="16128" max="16128" width="37.7109375" style="219" customWidth="1"/>
    <col min="16129" max="16130" width="16.7109375" style="219" customWidth="1"/>
    <col min="16131" max="16131" width="37.7109375" style="219" customWidth="1"/>
    <col min="16132" max="16132" width="4.7109375" style="219" customWidth="1"/>
    <col min="16133" max="16384" width="10.28515625" style="219"/>
  </cols>
  <sheetData>
    <row r="1" spans="1:5" ht="24.75" customHeight="1">
      <c r="A1" s="217" t="s">
        <v>0</v>
      </c>
      <c r="B1" s="587" t="s">
        <v>211</v>
      </c>
      <c r="C1" s="218" t="s">
        <v>1</v>
      </c>
    </row>
    <row r="2" spans="1:5" ht="18.95" customHeight="1"/>
    <row r="3" spans="1:5" ht="18.95" customHeight="1">
      <c r="A3" s="589" t="s">
        <v>754</v>
      </c>
      <c r="B3" s="590"/>
      <c r="C3" s="591" t="s">
        <v>753</v>
      </c>
    </row>
    <row r="4" spans="1:5" ht="18.95" customHeight="1">
      <c r="A4" s="592" t="s">
        <v>597</v>
      </c>
      <c r="B4" s="593"/>
      <c r="C4" s="594" t="s">
        <v>598</v>
      </c>
    </row>
    <row r="5" spans="1:5" ht="18.95" customHeight="1">
      <c r="A5" s="461"/>
      <c r="B5" s="593"/>
      <c r="C5" s="461"/>
      <c r="E5" s="292"/>
    </row>
    <row r="6" spans="1:5" ht="13.5" customHeight="1">
      <c r="A6" s="1020" t="s">
        <v>945</v>
      </c>
      <c r="B6" s="595" t="s">
        <v>599</v>
      </c>
      <c r="C6" s="1019" t="s">
        <v>946</v>
      </c>
      <c r="D6" s="596"/>
      <c r="E6" s="596"/>
    </row>
    <row r="7" spans="1:5" ht="13.5" customHeight="1">
      <c r="A7" s="18"/>
      <c r="B7" s="597" t="s">
        <v>600</v>
      </c>
      <c r="C7" s="18"/>
    </row>
    <row r="8" spans="1:5" ht="13.5" customHeight="1">
      <c r="A8" s="18"/>
      <c r="B8" s="598"/>
      <c r="C8" s="18"/>
    </row>
    <row r="9" spans="1:5" ht="8.1" customHeight="1">
      <c r="A9" s="18"/>
      <c r="B9" s="598"/>
      <c r="C9" s="18"/>
    </row>
    <row r="10" spans="1:5" ht="15" customHeight="1">
      <c r="A10" s="186" t="s">
        <v>18</v>
      </c>
      <c r="B10" s="599">
        <f>SUM(B11:B18)</f>
        <v>31</v>
      </c>
      <c r="C10" s="358" t="s">
        <v>19</v>
      </c>
    </row>
    <row r="11" spans="1:5" ht="15" customHeight="1">
      <c r="A11" s="202" t="s">
        <v>20</v>
      </c>
      <c r="B11" s="600">
        <v>2</v>
      </c>
      <c r="C11" s="361" t="s">
        <v>21</v>
      </c>
    </row>
    <row r="12" spans="1:5" ht="15" customHeight="1">
      <c r="A12" s="202" t="s">
        <v>22</v>
      </c>
      <c r="B12" s="600">
        <v>2</v>
      </c>
      <c r="C12" s="361" t="s">
        <v>23</v>
      </c>
    </row>
    <row r="13" spans="1:5" ht="15" customHeight="1">
      <c r="A13" s="363" t="s">
        <v>24</v>
      </c>
      <c r="B13" s="600">
        <v>3</v>
      </c>
      <c r="C13" s="361" t="s">
        <v>25</v>
      </c>
    </row>
    <row r="14" spans="1:5" ht="15" customHeight="1">
      <c r="A14" s="539" t="s">
        <v>26</v>
      </c>
      <c r="B14" s="600">
        <v>2</v>
      </c>
      <c r="C14" s="361" t="s">
        <v>27</v>
      </c>
    </row>
    <row r="15" spans="1:5" ht="15" customHeight="1">
      <c r="A15" s="539" t="s">
        <v>429</v>
      </c>
      <c r="B15" s="600">
        <v>2</v>
      </c>
      <c r="C15" s="361" t="s">
        <v>35</v>
      </c>
    </row>
    <row r="16" spans="1:5" ht="15" customHeight="1">
      <c r="A16" s="539" t="s">
        <v>28</v>
      </c>
      <c r="B16" s="600">
        <v>3</v>
      </c>
      <c r="C16" s="361" t="s">
        <v>29</v>
      </c>
    </row>
    <row r="17" spans="1:3" ht="15" customHeight="1">
      <c r="A17" s="539" t="s">
        <v>430</v>
      </c>
      <c r="B17" s="600">
        <v>10</v>
      </c>
      <c r="C17" s="361" t="s">
        <v>31</v>
      </c>
    </row>
    <row r="18" spans="1:3" ht="15" customHeight="1">
      <c r="A18" s="539" t="s">
        <v>431</v>
      </c>
      <c r="B18" s="600">
        <v>7</v>
      </c>
      <c r="C18" s="361" t="s">
        <v>33</v>
      </c>
    </row>
    <row r="19" spans="1:3" ht="15" customHeight="1">
      <c r="A19" s="195" t="s">
        <v>36</v>
      </c>
      <c r="B19" s="599">
        <f>SUM(B20:B27)</f>
        <v>18</v>
      </c>
      <c r="C19" s="364" t="s">
        <v>37</v>
      </c>
    </row>
    <row r="20" spans="1:3" ht="15" customHeight="1">
      <c r="A20" s="202" t="s">
        <v>38</v>
      </c>
      <c r="B20" s="600">
        <v>3</v>
      </c>
      <c r="C20" s="365" t="s">
        <v>39</v>
      </c>
    </row>
    <row r="21" spans="1:3" ht="15" customHeight="1">
      <c r="A21" s="202" t="s">
        <v>40</v>
      </c>
      <c r="B21" s="600" t="s">
        <v>226</v>
      </c>
      <c r="C21" s="365" t="s">
        <v>41</v>
      </c>
    </row>
    <row r="22" spans="1:3" ht="15" customHeight="1">
      <c r="A22" s="202" t="s">
        <v>42</v>
      </c>
      <c r="B22" s="600">
        <v>2</v>
      </c>
      <c r="C22" s="365" t="s">
        <v>43</v>
      </c>
    </row>
    <row r="23" spans="1:3" ht="15" customHeight="1">
      <c r="A23" s="202" t="s">
        <v>44</v>
      </c>
      <c r="B23" s="600">
        <v>1</v>
      </c>
      <c r="C23" s="361" t="s">
        <v>45</v>
      </c>
    </row>
    <row r="24" spans="1:3" ht="15" customHeight="1">
      <c r="A24" s="202" t="s">
        <v>46</v>
      </c>
      <c r="B24" s="588">
        <v>1</v>
      </c>
      <c r="C24" s="365" t="s">
        <v>47</v>
      </c>
    </row>
    <row r="25" spans="1:3" ht="15" customHeight="1">
      <c r="A25" s="202" t="s">
        <v>48</v>
      </c>
      <c r="B25" s="600">
        <v>2</v>
      </c>
      <c r="C25" s="365" t="s">
        <v>49</v>
      </c>
    </row>
    <row r="26" spans="1:3" ht="15" customHeight="1">
      <c r="A26" s="202" t="s">
        <v>50</v>
      </c>
      <c r="B26" s="600">
        <v>7</v>
      </c>
      <c r="C26" s="365" t="s">
        <v>51</v>
      </c>
    </row>
    <row r="27" spans="1:3" ht="15" customHeight="1">
      <c r="A27" s="202" t="s">
        <v>52</v>
      </c>
      <c r="B27" s="600">
        <v>2</v>
      </c>
      <c r="C27" s="365" t="s">
        <v>53</v>
      </c>
    </row>
    <row r="28" spans="1:3" ht="15" customHeight="1">
      <c r="A28" s="186" t="s">
        <v>54</v>
      </c>
      <c r="B28" s="599">
        <f>SUM(B29:B37)</f>
        <v>47</v>
      </c>
      <c r="C28" s="358" t="s">
        <v>55</v>
      </c>
    </row>
    <row r="29" spans="1:3" ht="15" customHeight="1">
      <c r="A29" s="543" t="s">
        <v>58</v>
      </c>
      <c r="B29" s="600" t="s">
        <v>226</v>
      </c>
      <c r="C29" s="361" t="s">
        <v>59</v>
      </c>
    </row>
    <row r="30" spans="1:3" ht="15" customHeight="1">
      <c r="A30" s="199" t="s">
        <v>60</v>
      </c>
      <c r="B30" s="600">
        <v>3</v>
      </c>
      <c r="C30" s="361" t="s">
        <v>61</v>
      </c>
    </row>
    <row r="31" spans="1:3" ht="15" customHeight="1">
      <c r="A31" s="544" t="s">
        <v>62</v>
      </c>
      <c r="B31" s="600">
        <v>16</v>
      </c>
      <c r="C31" s="361" t="s">
        <v>63</v>
      </c>
    </row>
    <row r="32" spans="1:3" ht="15" customHeight="1">
      <c r="A32" s="202" t="s">
        <v>64</v>
      </c>
      <c r="B32" s="600">
        <v>3</v>
      </c>
      <c r="C32" s="361" t="s">
        <v>928</v>
      </c>
    </row>
    <row r="33" spans="1:3" ht="15" customHeight="1">
      <c r="A33" s="199" t="s">
        <v>56</v>
      </c>
      <c r="B33" s="600">
        <v>10</v>
      </c>
      <c r="C33" s="361" t="s">
        <v>57</v>
      </c>
    </row>
    <row r="34" spans="1:3" ht="15" customHeight="1">
      <c r="A34" s="545" t="s">
        <v>71</v>
      </c>
      <c r="B34" s="600">
        <v>3</v>
      </c>
      <c r="C34" s="361" t="s">
        <v>72</v>
      </c>
    </row>
    <row r="35" spans="1:3" ht="15" customHeight="1">
      <c r="A35" s="202" t="s">
        <v>65</v>
      </c>
      <c r="B35" s="600">
        <v>5</v>
      </c>
      <c r="C35" s="361" t="s">
        <v>66</v>
      </c>
    </row>
    <row r="36" spans="1:3" ht="15" customHeight="1">
      <c r="A36" s="202" t="s">
        <v>67</v>
      </c>
      <c r="B36" s="600">
        <v>2</v>
      </c>
      <c r="C36" s="361" t="s">
        <v>68</v>
      </c>
    </row>
    <row r="37" spans="1:3" ht="15" customHeight="1">
      <c r="A37" s="202" t="s">
        <v>69</v>
      </c>
      <c r="B37" s="600">
        <v>5</v>
      </c>
      <c r="C37" s="361" t="s">
        <v>70</v>
      </c>
    </row>
    <row r="38" spans="1:3" ht="15" customHeight="1">
      <c r="A38" s="200" t="s">
        <v>73</v>
      </c>
      <c r="B38" s="599">
        <f>B39+B40+B41+B42+B43+B44+B45</f>
        <v>252</v>
      </c>
      <c r="C38" s="358" t="s">
        <v>74</v>
      </c>
    </row>
    <row r="39" spans="1:3" ht="15" customHeight="1">
      <c r="A39" s="543" t="s">
        <v>75</v>
      </c>
      <c r="B39" s="600">
        <v>13</v>
      </c>
      <c r="C39" s="365" t="s">
        <v>76</v>
      </c>
    </row>
    <row r="40" spans="1:3" ht="15" customHeight="1">
      <c r="A40" s="543" t="s">
        <v>77</v>
      </c>
      <c r="B40" s="600">
        <v>2</v>
      </c>
      <c r="C40" s="361" t="s">
        <v>78</v>
      </c>
    </row>
    <row r="41" spans="1:3" ht="15" customHeight="1">
      <c r="A41" s="543" t="s">
        <v>79</v>
      </c>
      <c r="B41" s="600">
        <v>199</v>
      </c>
      <c r="C41" s="361" t="s">
        <v>80</v>
      </c>
    </row>
    <row r="42" spans="1:3" ht="15" customHeight="1">
      <c r="A42" s="543" t="s">
        <v>81</v>
      </c>
      <c r="B42" s="600">
        <v>13</v>
      </c>
      <c r="C42" s="361" t="s">
        <v>82</v>
      </c>
    </row>
    <row r="43" spans="1:3" ht="15" customHeight="1">
      <c r="A43" s="543" t="s">
        <v>83</v>
      </c>
      <c r="B43" s="600">
        <v>4</v>
      </c>
      <c r="C43" s="365" t="s">
        <v>84</v>
      </c>
    </row>
    <row r="44" spans="1:3" ht="15" customHeight="1">
      <c r="A44" s="543" t="s">
        <v>85</v>
      </c>
      <c r="B44" s="600">
        <v>4</v>
      </c>
      <c r="C44" s="365" t="s">
        <v>86</v>
      </c>
    </row>
    <row r="45" spans="1:3" ht="15" customHeight="1">
      <c r="A45" s="543" t="s">
        <v>87</v>
      </c>
      <c r="B45" s="600">
        <v>17</v>
      </c>
      <c r="C45" s="361" t="s">
        <v>88</v>
      </c>
    </row>
    <row r="46" spans="1:3" ht="15" customHeight="1">
      <c r="A46" s="201" t="s">
        <v>89</v>
      </c>
      <c r="B46" s="599">
        <f>B47+B48+B49+B50+B51</f>
        <v>19</v>
      </c>
      <c r="C46" s="358" t="s">
        <v>90</v>
      </c>
    </row>
    <row r="47" spans="1:3" ht="15" customHeight="1">
      <c r="A47" s="202" t="s">
        <v>91</v>
      </c>
      <c r="B47" s="600">
        <v>4</v>
      </c>
      <c r="C47" s="361" t="s">
        <v>92</v>
      </c>
    </row>
    <row r="48" spans="1:3" ht="15" customHeight="1">
      <c r="A48" s="543" t="s">
        <v>93</v>
      </c>
      <c r="B48" s="600">
        <v>4</v>
      </c>
      <c r="C48" s="361" t="s">
        <v>94</v>
      </c>
    </row>
    <row r="49" spans="1:3" ht="15" customHeight="1">
      <c r="A49" s="543" t="s">
        <v>95</v>
      </c>
      <c r="B49" s="600">
        <v>1</v>
      </c>
      <c r="C49" s="361" t="s">
        <v>96</v>
      </c>
    </row>
    <row r="50" spans="1:3" ht="15" customHeight="1">
      <c r="A50" s="543" t="s">
        <v>97</v>
      </c>
      <c r="B50" s="600">
        <v>3</v>
      </c>
      <c r="C50" s="361" t="s">
        <v>98</v>
      </c>
    </row>
    <row r="51" spans="1:3" ht="15" customHeight="1">
      <c r="A51" s="543" t="s">
        <v>99</v>
      </c>
      <c r="B51" s="600">
        <v>7</v>
      </c>
      <c r="C51" s="365" t="s">
        <v>100</v>
      </c>
    </row>
    <row r="52" spans="1:3" ht="15" customHeight="1">
      <c r="A52" s="385"/>
      <c r="B52" s="599"/>
      <c r="C52" s="415"/>
    </row>
    <row r="53" spans="1:3" ht="15" customHeight="1">
      <c r="A53" s="386"/>
      <c r="B53" s="599"/>
      <c r="C53" s="415"/>
    </row>
    <row r="54" spans="1:3" ht="15" customHeight="1">
      <c r="A54" s="388"/>
      <c r="B54" s="599"/>
      <c r="C54" s="415"/>
    </row>
    <row r="55" spans="1:3" ht="15" customHeight="1">
      <c r="A55" s="389"/>
      <c r="B55" s="599"/>
      <c r="C55" s="415"/>
    </row>
    <row r="56" spans="1:3" ht="15" customHeight="1">
      <c r="A56" s="12"/>
      <c r="B56" s="599"/>
      <c r="C56" s="415"/>
    </row>
    <row r="57" spans="1:3" ht="12.75" customHeight="1"/>
    <row r="58" spans="1:3" ht="12.75" customHeight="1"/>
    <row r="59" spans="1:3" ht="6.95" customHeight="1"/>
    <row r="60" spans="1:3" ht="12.75" customHeight="1"/>
    <row r="61" spans="1:3" ht="17.25" customHeight="1">
      <c r="A61" s="217" t="s">
        <v>0</v>
      </c>
      <c r="B61" s="587" t="s">
        <v>211</v>
      </c>
      <c r="C61" s="218" t="s">
        <v>1</v>
      </c>
    </row>
    <row r="62" spans="1:3" ht="12.75" customHeight="1"/>
    <row r="63" spans="1:3" ht="24.75" customHeight="1">
      <c r="A63" s="589" t="s">
        <v>754</v>
      </c>
      <c r="B63" s="590"/>
      <c r="C63" s="591" t="s">
        <v>753</v>
      </c>
    </row>
    <row r="64" spans="1:3" ht="18.75" customHeight="1">
      <c r="A64" s="592" t="s">
        <v>601</v>
      </c>
      <c r="B64" s="590"/>
      <c r="C64" s="594" t="s">
        <v>602</v>
      </c>
    </row>
    <row r="65" spans="1:3" ht="12.75" customHeight="1">
      <c r="A65" s="220"/>
      <c r="C65" s="601"/>
    </row>
    <row r="66" spans="1:3" ht="12.75" customHeight="1">
      <c r="A66" s="1020" t="s">
        <v>945</v>
      </c>
      <c r="B66" s="595" t="s">
        <v>599</v>
      </c>
      <c r="C66" s="1019" t="s">
        <v>946</v>
      </c>
    </row>
    <row r="67" spans="1:3">
      <c r="A67" s="18"/>
      <c r="B67" s="597" t="s">
        <v>600</v>
      </c>
      <c r="C67" s="18"/>
    </row>
    <row r="68" spans="1:3">
      <c r="A68" s="18"/>
      <c r="B68" s="598"/>
      <c r="C68" s="18"/>
    </row>
    <row r="69" spans="1:3" ht="13.5" customHeight="1">
      <c r="A69" s="376" t="s">
        <v>103</v>
      </c>
      <c r="B69" s="602">
        <f>B70+B71+B72+B73+B74+B75+B76+B77+B78+B79+B80+B81+B82+B83+B84+B85</f>
        <v>86</v>
      </c>
      <c r="C69" s="377" t="s">
        <v>104</v>
      </c>
    </row>
    <row r="70" spans="1:3" ht="13.5" customHeight="1">
      <c r="A70" s="867" t="s">
        <v>809</v>
      </c>
      <c r="B70" s="603">
        <v>10</v>
      </c>
      <c r="C70" s="868" t="s">
        <v>826</v>
      </c>
    </row>
    <row r="71" spans="1:3" ht="13.5" customHeight="1">
      <c r="A71" s="867" t="s">
        <v>810</v>
      </c>
      <c r="B71" s="603">
        <v>5</v>
      </c>
      <c r="C71" s="868" t="s">
        <v>825</v>
      </c>
    </row>
    <row r="72" spans="1:3" ht="13.5" customHeight="1">
      <c r="A72" s="867" t="s">
        <v>811</v>
      </c>
      <c r="B72" s="603">
        <v>12</v>
      </c>
      <c r="C72" s="869" t="s">
        <v>827</v>
      </c>
    </row>
    <row r="73" spans="1:3" ht="13.5" customHeight="1">
      <c r="A73" s="867" t="s">
        <v>812</v>
      </c>
      <c r="B73" s="603">
        <v>5</v>
      </c>
      <c r="C73" s="868" t="s">
        <v>828</v>
      </c>
    </row>
    <row r="74" spans="1:3" ht="13.5" customHeight="1">
      <c r="A74" s="867" t="s">
        <v>813</v>
      </c>
      <c r="B74" s="603">
        <v>1</v>
      </c>
      <c r="C74" s="868" t="s">
        <v>829</v>
      </c>
    </row>
    <row r="75" spans="1:3" ht="13.5" customHeight="1">
      <c r="A75" s="867" t="s">
        <v>814</v>
      </c>
      <c r="B75" s="603">
        <v>2</v>
      </c>
      <c r="C75" s="868" t="s">
        <v>830</v>
      </c>
    </row>
    <row r="76" spans="1:3" ht="13.5" customHeight="1">
      <c r="A76" s="867" t="s">
        <v>815</v>
      </c>
      <c r="B76" s="603">
        <v>9</v>
      </c>
      <c r="C76" s="868" t="s">
        <v>831</v>
      </c>
    </row>
    <row r="77" spans="1:3">
      <c r="A77" s="867" t="s">
        <v>816</v>
      </c>
      <c r="B77" s="603">
        <v>6</v>
      </c>
      <c r="C77" s="868" t="s">
        <v>832</v>
      </c>
    </row>
    <row r="78" spans="1:3">
      <c r="A78" s="867" t="s">
        <v>817</v>
      </c>
      <c r="B78" s="603">
        <v>4</v>
      </c>
      <c r="C78" s="868" t="s">
        <v>833</v>
      </c>
    </row>
    <row r="79" spans="1:3">
      <c r="A79" s="867" t="s">
        <v>818</v>
      </c>
      <c r="B79" s="603">
        <v>3</v>
      </c>
      <c r="C79" s="868" t="s">
        <v>126</v>
      </c>
    </row>
    <row r="80" spans="1:3">
      <c r="A80" s="867" t="s">
        <v>819</v>
      </c>
      <c r="B80" s="603">
        <v>5</v>
      </c>
      <c r="C80" s="868" t="s">
        <v>128</v>
      </c>
    </row>
    <row r="81" spans="1:3">
      <c r="A81" s="867" t="s">
        <v>820</v>
      </c>
      <c r="B81" s="603">
        <v>6</v>
      </c>
      <c r="C81" s="870" t="s">
        <v>808</v>
      </c>
    </row>
    <row r="82" spans="1:3">
      <c r="A82" s="867" t="s">
        <v>821</v>
      </c>
      <c r="B82" s="603">
        <v>8</v>
      </c>
      <c r="C82" s="870" t="s">
        <v>130</v>
      </c>
    </row>
    <row r="83" spans="1:3">
      <c r="A83" s="867" t="s">
        <v>822</v>
      </c>
      <c r="B83" s="603">
        <v>5</v>
      </c>
      <c r="C83" s="868" t="s">
        <v>132</v>
      </c>
    </row>
    <row r="84" spans="1:3">
      <c r="A84" s="867" t="s">
        <v>823</v>
      </c>
      <c r="B84" s="603">
        <v>1</v>
      </c>
      <c r="C84" s="868" t="s">
        <v>134</v>
      </c>
    </row>
    <row r="85" spans="1:3">
      <c r="A85" s="867" t="s">
        <v>824</v>
      </c>
      <c r="B85" s="603">
        <v>4</v>
      </c>
      <c r="C85" s="870" t="s">
        <v>119</v>
      </c>
    </row>
    <row r="86" spans="1:3" ht="14.25">
      <c r="A86" s="380" t="s">
        <v>135</v>
      </c>
      <c r="B86" s="590">
        <f>B87+B88+B89+B90+B91+B92+B93+B94</f>
        <v>27</v>
      </c>
      <c r="C86" s="381" t="s">
        <v>136</v>
      </c>
    </row>
    <row r="87" spans="1:3" ht="15">
      <c r="A87" s="378" t="s">
        <v>137</v>
      </c>
      <c r="B87" s="603">
        <v>4</v>
      </c>
      <c r="C87" s="379" t="s">
        <v>138</v>
      </c>
    </row>
    <row r="88" spans="1:3" ht="15">
      <c r="A88" s="378" t="s">
        <v>139</v>
      </c>
      <c r="B88" s="603">
        <v>1</v>
      </c>
      <c r="C88" s="379" t="s">
        <v>140</v>
      </c>
    </row>
    <row r="89" spans="1:3" ht="15">
      <c r="A89" s="378" t="s">
        <v>141</v>
      </c>
      <c r="B89" s="603">
        <v>1</v>
      </c>
      <c r="C89" s="379" t="s">
        <v>142</v>
      </c>
    </row>
    <row r="90" spans="1:3" ht="15">
      <c r="A90" s="378" t="s">
        <v>143</v>
      </c>
      <c r="B90" s="603">
        <v>1</v>
      </c>
      <c r="C90" s="379" t="s">
        <v>144</v>
      </c>
    </row>
    <row r="91" spans="1:3" ht="15">
      <c r="A91" s="378" t="s">
        <v>145</v>
      </c>
      <c r="B91" s="603">
        <v>14</v>
      </c>
      <c r="C91" s="379" t="s">
        <v>146</v>
      </c>
    </row>
    <row r="92" spans="1:3" ht="15">
      <c r="A92" s="378" t="s">
        <v>147</v>
      </c>
      <c r="B92" s="603">
        <v>2</v>
      </c>
      <c r="C92" s="379" t="s">
        <v>148</v>
      </c>
    </row>
    <row r="93" spans="1:3" ht="15">
      <c r="A93" s="378" t="s">
        <v>149</v>
      </c>
      <c r="B93" s="603">
        <v>2</v>
      </c>
      <c r="C93" s="379" t="s">
        <v>961</v>
      </c>
    </row>
    <row r="94" spans="1:3" ht="15">
      <c r="A94" s="378" t="s">
        <v>150</v>
      </c>
      <c r="B94" s="603">
        <v>2</v>
      </c>
      <c r="C94" s="379" t="s">
        <v>151</v>
      </c>
    </row>
    <row r="95" spans="1:3" ht="14.25">
      <c r="A95" s="382" t="s">
        <v>152</v>
      </c>
      <c r="B95" s="602">
        <f>B96+B97+B98+B99+B100</f>
        <v>14</v>
      </c>
      <c r="C95" s="383" t="s">
        <v>153</v>
      </c>
    </row>
    <row r="96" spans="1:3" ht="15">
      <c r="A96" s="378" t="s">
        <v>154</v>
      </c>
      <c r="B96" s="603">
        <v>4</v>
      </c>
      <c r="C96" s="379" t="s">
        <v>155</v>
      </c>
    </row>
    <row r="97" spans="1:3" ht="15">
      <c r="A97" s="378" t="s">
        <v>156</v>
      </c>
      <c r="B97" s="603">
        <v>3</v>
      </c>
      <c r="C97" s="379" t="s">
        <v>157</v>
      </c>
    </row>
    <row r="98" spans="1:3" ht="15">
      <c r="A98" s="378" t="s">
        <v>158</v>
      </c>
      <c r="B98" s="603">
        <v>5</v>
      </c>
      <c r="C98" s="379" t="s">
        <v>159</v>
      </c>
    </row>
    <row r="99" spans="1:3" ht="15">
      <c r="A99" s="378" t="s">
        <v>160</v>
      </c>
      <c r="B99" s="603">
        <v>1</v>
      </c>
      <c r="C99" s="379" t="s">
        <v>161</v>
      </c>
    </row>
    <row r="100" spans="1:3" ht="15">
      <c r="A100" s="378" t="s">
        <v>162</v>
      </c>
      <c r="B100" s="603">
        <v>1</v>
      </c>
      <c r="C100" s="379" t="s">
        <v>163</v>
      </c>
    </row>
    <row r="101" spans="1:3" ht="14.25">
      <c r="A101" s="380" t="s">
        <v>164</v>
      </c>
      <c r="B101" s="602">
        <f>B102+B103+B104+B105+B106+B107</f>
        <v>17</v>
      </c>
      <c r="C101" s="384" t="s">
        <v>165</v>
      </c>
    </row>
    <row r="102" spans="1:3" ht="15">
      <c r="A102" s="378" t="s">
        <v>166</v>
      </c>
      <c r="B102" s="603">
        <v>6</v>
      </c>
      <c r="C102" s="379" t="s">
        <v>167</v>
      </c>
    </row>
    <row r="103" spans="1:3" ht="15">
      <c r="A103" s="378" t="s">
        <v>168</v>
      </c>
      <c r="B103" s="603">
        <v>2</v>
      </c>
      <c r="C103" s="379" t="s">
        <v>169</v>
      </c>
    </row>
    <row r="104" spans="1:3" ht="15">
      <c r="A104" s="378" t="s">
        <v>170</v>
      </c>
      <c r="B104" s="603">
        <v>3</v>
      </c>
      <c r="C104" s="379" t="s">
        <v>171</v>
      </c>
    </row>
    <row r="105" spans="1:3" ht="15">
      <c r="A105" s="378" t="s">
        <v>172</v>
      </c>
      <c r="B105" s="603">
        <v>2</v>
      </c>
      <c r="C105" s="379" t="s">
        <v>173</v>
      </c>
    </row>
    <row r="106" spans="1:3" ht="15">
      <c r="A106" s="378" t="s">
        <v>174</v>
      </c>
      <c r="B106" s="603">
        <v>1</v>
      </c>
      <c r="C106" s="379" t="s">
        <v>175</v>
      </c>
    </row>
    <row r="107" spans="1:3" ht="15">
      <c r="A107" s="378" t="s">
        <v>176</v>
      </c>
      <c r="B107" s="603">
        <v>3</v>
      </c>
      <c r="C107" s="379" t="s">
        <v>177</v>
      </c>
    </row>
    <row r="108" spans="1:3" ht="14.25">
      <c r="A108" s="385" t="s">
        <v>178</v>
      </c>
      <c r="B108" s="602">
        <f>B109+B110+B111+B112</f>
        <v>10</v>
      </c>
      <c r="C108" s="381" t="s">
        <v>179</v>
      </c>
    </row>
    <row r="109" spans="1:3" ht="15">
      <c r="A109" s="378" t="s">
        <v>180</v>
      </c>
      <c r="B109" s="603">
        <v>1</v>
      </c>
      <c r="C109" s="379" t="s">
        <v>181</v>
      </c>
    </row>
    <row r="110" spans="1:3" ht="15">
      <c r="A110" s="378" t="s">
        <v>182</v>
      </c>
      <c r="B110" s="603">
        <v>1</v>
      </c>
      <c r="C110" s="379" t="s">
        <v>183</v>
      </c>
    </row>
    <row r="111" spans="1:3" ht="15">
      <c r="A111" s="378" t="s">
        <v>184</v>
      </c>
      <c r="B111" s="603">
        <v>4</v>
      </c>
      <c r="C111" s="379" t="s">
        <v>185</v>
      </c>
    </row>
    <row r="112" spans="1:3" ht="15">
      <c r="A112" s="378" t="s">
        <v>186</v>
      </c>
      <c r="B112" s="603">
        <v>4</v>
      </c>
      <c r="C112" s="379" t="s">
        <v>187</v>
      </c>
    </row>
    <row r="113" spans="1:3" ht="14.25">
      <c r="A113" s="376" t="s">
        <v>188</v>
      </c>
      <c r="B113" s="602">
        <f>SUM(B114:B117)</f>
        <v>5</v>
      </c>
      <c r="C113" s="381" t="s">
        <v>189</v>
      </c>
    </row>
    <row r="114" spans="1:3" ht="15">
      <c r="A114" s="378" t="s">
        <v>190</v>
      </c>
      <c r="B114" s="603" t="s">
        <v>226</v>
      </c>
      <c r="C114" s="379" t="s">
        <v>191</v>
      </c>
    </row>
    <row r="115" spans="1:3" ht="15">
      <c r="A115" s="378" t="s">
        <v>192</v>
      </c>
      <c r="B115" s="603" t="s">
        <v>226</v>
      </c>
      <c r="C115" s="379" t="s">
        <v>193</v>
      </c>
    </row>
    <row r="116" spans="1:3" ht="15">
      <c r="A116" s="378" t="s">
        <v>962</v>
      </c>
      <c r="B116" s="603">
        <v>4</v>
      </c>
      <c r="C116" s="379" t="s">
        <v>194</v>
      </c>
    </row>
    <row r="117" spans="1:3" ht="15">
      <c r="A117" s="378" t="s">
        <v>195</v>
      </c>
      <c r="B117" s="603">
        <v>1</v>
      </c>
      <c r="C117" s="379" t="s">
        <v>196</v>
      </c>
    </row>
    <row r="118" spans="1:3" ht="14.25">
      <c r="A118" s="385" t="s">
        <v>197</v>
      </c>
      <c r="B118" s="602">
        <f>SUM(B119:B120)</f>
        <v>3</v>
      </c>
      <c r="C118" s="381" t="s">
        <v>198</v>
      </c>
    </row>
    <row r="119" spans="1:3" ht="15">
      <c r="A119" s="386" t="s">
        <v>199</v>
      </c>
      <c r="B119" s="603" t="s">
        <v>226</v>
      </c>
      <c r="C119" s="387" t="s">
        <v>982</v>
      </c>
    </row>
    <row r="120" spans="1:3" ht="15">
      <c r="A120" s="388" t="s">
        <v>201</v>
      </c>
      <c r="B120" s="603">
        <v>3</v>
      </c>
      <c r="C120" s="387" t="s">
        <v>965</v>
      </c>
    </row>
    <row r="121" spans="1:3" ht="14.25">
      <c r="A121" s="389" t="s">
        <v>295</v>
      </c>
      <c r="B121" s="602">
        <f>B10+B19+B28+B38+B46+B69+B86+B95+B101+B108+B113+B118</f>
        <v>529</v>
      </c>
      <c r="C121" s="156" t="s">
        <v>204</v>
      </c>
    </row>
    <row r="122" spans="1:3" ht="13.5" customHeight="1">
      <c r="A122" s="261"/>
      <c r="B122" s="604"/>
      <c r="C122" s="242"/>
    </row>
    <row r="123" spans="1:3" ht="14.25" hidden="1">
      <c r="A123" s="261"/>
      <c r="B123" s="604"/>
      <c r="C123" s="242"/>
    </row>
    <row r="124" spans="1:3" hidden="1">
      <c r="A124" s="605"/>
      <c r="C124" s="606"/>
    </row>
    <row r="125" spans="1:3" ht="14.25" customHeight="1">
      <c r="A125" s="432" t="s">
        <v>834</v>
      </c>
      <c r="B125" s="524"/>
      <c r="C125" s="354" t="s">
        <v>985</v>
      </c>
    </row>
    <row r="126" spans="1:3">
      <c r="C126" s="240"/>
    </row>
    <row r="127" spans="1:3" ht="14.25">
      <c r="A127" s="1105"/>
      <c r="B127" s="1105"/>
      <c r="C127" s="1105"/>
    </row>
  </sheetData>
  <mergeCells count="1">
    <mergeCell ref="A127:C127"/>
  </mergeCells>
  <pageMargins left="0.78740157480314965" right="0.59055118110236227" top="1.1811023622047245" bottom="1.1811023622047245" header="0.51181102362204722" footer="0.51181102362204722"/>
  <pageSetup paperSize="9" scale="77" orientation="portrait" r:id="rId1"/>
  <headerFooter alignWithMargins="0"/>
  <rowBreaks count="1" manualBreakCount="1">
    <brk id="6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sheetPr syncVertical="1" syncRef="A25" transitionEvaluation="1">
    <tabColor rgb="FF7030A0"/>
  </sheetPr>
  <dimension ref="A1:I122"/>
  <sheetViews>
    <sheetView showGridLines="0" view="pageLayout" topLeftCell="A25" zoomScaleSheetLayoutView="100" workbookViewId="0">
      <selection activeCell="A66" sqref="A66:XFD66"/>
    </sheetView>
  </sheetViews>
  <sheetFormatPr baseColWidth="10" defaultColWidth="11" defaultRowHeight="20.25" customHeight="1"/>
  <cols>
    <col min="1" max="1" width="43.28515625" style="461" customWidth="1"/>
    <col min="2" max="2" width="29.85546875" style="354" customWidth="1"/>
    <col min="3" max="3" width="40.7109375" style="461" customWidth="1"/>
    <col min="4" max="4" width="8.7109375" style="461" customWidth="1"/>
    <col min="5" max="5" width="5.85546875" style="354" customWidth="1"/>
    <col min="6" max="6" width="9" style="461" customWidth="1"/>
    <col min="7" max="8" width="8.42578125" style="461" customWidth="1"/>
    <col min="9" max="9" width="23.42578125" style="461" customWidth="1"/>
    <col min="10" max="10" width="2.7109375" style="461" customWidth="1"/>
    <col min="11" max="206" width="11" style="461" customWidth="1"/>
    <col min="207" max="255" width="11" style="461"/>
    <col min="256" max="256" width="38.85546875" style="461" customWidth="1"/>
    <col min="257" max="257" width="13" style="461" customWidth="1"/>
    <col min="258" max="258" width="14.42578125" style="461" customWidth="1"/>
    <col min="259" max="259" width="38.42578125" style="461" customWidth="1"/>
    <col min="260" max="260" width="8.7109375" style="461" customWidth="1"/>
    <col min="261" max="261" width="5.85546875" style="461" customWidth="1"/>
    <col min="262" max="262" width="9" style="461" customWidth="1"/>
    <col min="263" max="264" width="8.42578125" style="461" customWidth="1"/>
    <col min="265" max="265" width="23.42578125" style="461" customWidth="1"/>
    <col min="266" max="266" width="2.7109375" style="461" customWidth="1"/>
    <col min="267" max="462" width="11" style="461" customWidth="1"/>
    <col min="463" max="511" width="11" style="461"/>
    <col min="512" max="512" width="38.85546875" style="461" customWidth="1"/>
    <col min="513" max="513" width="13" style="461" customWidth="1"/>
    <col min="514" max="514" width="14.42578125" style="461" customWidth="1"/>
    <col min="515" max="515" width="38.42578125" style="461" customWidth="1"/>
    <col min="516" max="516" width="8.7109375" style="461" customWidth="1"/>
    <col min="517" max="517" width="5.85546875" style="461" customWidth="1"/>
    <col min="518" max="518" width="9" style="461" customWidth="1"/>
    <col min="519" max="520" width="8.42578125" style="461" customWidth="1"/>
    <col min="521" max="521" width="23.42578125" style="461" customWidth="1"/>
    <col min="522" max="522" width="2.7109375" style="461" customWidth="1"/>
    <col min="523" max="718" width="11" style="461" customWidth="1"/>
    <col min="719" max="767" width="11" style="461"/>
    <col min="768" max="768" width="38.85546875" style="461" customWidth="1"/>
    <col min="769" max="769" width="13" style="461" customWidth="1"/>
    <col min="770" max="770" width="14.42578125" style="461" customWidth="1"/>
    <col min="771" max="771" width="38.42578125" style="461" customWidth="1"/>
    <col min="772" max="772" width="8.7109375" style="461" customWidth="1"/>
    <col min="773" max="773" width="5.85546875" style="461" customWidth="1"/>
    <col min="774" max="774" width="9" style="461" customWidth="1"/>
    <col min="775" max="776" width="8.42578125" style="461" customWidth="1"/>
    <col min="777" max="777" width="23.42578125" style="461" customWidth="1"/>
    <col min="778" max="778" width="2.7109375" style="461" customWidth="1"/>
    <col min="779" max="974" width="11" style="461" customWidth="1"/>
    <col min="975" max="1023" width="11" style="461"/>
    <col min="1024" max="1024" width="38.85546875" style="461" customWidth="1"/>
    <col min="1025" max="1025" width="13" style="461" customWidth="1"/>
    <col min="1026" max="1026" width="14.42578125" style="461" customWidth="1"/>
    <col min="1027" max="1027" width="38.42578125" style="461" customWidth="1"/>
    <col min="1028" max="1028" width="8.7109375" style="461" customWidth="1"/>
    <col min="1029" max="1029" width="5.85546875" style="461" customWidth="1"/>
    <col min="1030" max="1030" width="9" style="461" customWidth="1"/>
    <col min="1031" max="1032" width="8.42578125" style="461" customWidth="1"/>
    <col min="1033" max="1033" width="23.42578125" style="461" customWidth="1"/>
    <col min="1034" max="1034" width="2.7109375" style="461" customWidth="1"/>
    <col min="1035" max="1230" width="11" style="461" customWidth="1"/>
    <col min="1231" max="1279" width="11" style="461"/>
    <col min="1280" max="1280" width="38.85546875" style="461" customWidth="1"/>
    <col min="1281" max="1281" width="13" style="461" customWidth="1"/>
    <col min="1282" max="1282" width="14.42578125" style="461" customWidth="1"/>
    <col min="1283" max="1283" width="38.42578125" style="461" customWidth="1"/>
    <col min="1284" max="1284" width="8.7109375" style="461" customWidth="1"/>
    <col min="1285" max="1285" width="5.85546875" style="461" customWidth="1"/>
    <col min="1286" max="1286" width="9" style="461" customWidth="1"/>
    <col min="1287" max="1288" width="8.42578125" style="461" customWidth="1"/>
    <col min="1289" max="1289" width="23.42578125" style="461" customWidth="1"/>
    <col min="1290" max="1290" width="2.7109375" style="461" customWidth="1"/>
    <col min="1291" max="1486" width="11" style="461" customWidth="1"/>
    <col min="1487" max="1535" width="11" style="461"/>
    <col min="1536" max="1536" width="38.85546875" style="461" customWidth="1"/>
    <col min="1537" max="1537" width="13" style="461" customWidth="1"/>
    <col min="1538" max="1538" width="14.42578125" style="461" customWidth="1"/>
    <col min="1539" max="1539" width="38.42578125" style="461" customWidth="1"/>
    <col min="1540" max="1540" width="8.7109375" style="461" customWidth="1"/>
    <col min="1541" max="1541" width="5.85546875" style="461" customWidth="1"/>
    <col min="1542" max="1542" width="9" style="461" customWidth="1"/>
    <col min="1543" max="1544" width="8.42578125" style="461" customWidth="1"/>
    <col min="1545" max="1545" width="23.42578125" style="461" customWidth="1"/>
    <col min="1546" max="1546" width="2.7109375" style="461" customWidth="1"/>
    <col min="1547" max="1742" width="11" style="461" customWidth="1"/>
    <col min="1743" max="1791" width="11" style="461"/>
    <col min="1792" max="1792" width="38.85546875" style="461" customWidth="1"/>
    <col min="1793" max="1793" width="13" style="461" customWidth="1"/>
    <col min="1794" max="1794" width="14.42578125" style="461" customWidth="1"/>
    <col min="1795" max="1795" width="38.42578125" style="461" customWidth="1"/>
    <col min="1796" max="1796" width="8.7109375" style="461" customWidth="1"/>
    <col min="1797" max="1797" width="5.85546875" style="461" customWidth="1"/>
    <col min="1798" max="1798" width="9" style="461" customWidth="1"/>
    <col min="1799" max="1800" width="8.42578125" style="461" customWidth="1"/>
    <col min="1801" max="1801" width="23.42578125" style="461" customWidth="1"/>
    <col min="1802" max="1802" width="2.7109375" style="461" customWidth="1"/>
    <col min="1803" max="1998" width="11" style="461" customWidth="1"/>
    <col min="1999" max="2047" width="11" style="461"/>
    <col min="2048" max="2048" width="38.85546875" style="461" customWidth="1"/>
    <col min="2049" max="2049" width="13" style="461" customWidth="1"/>
    <col min="2050" max="2050" width="14.42578125" style="461" customWidth="1"/>
    <col min="2051" max="2051" width="38.42578125" style="461" customWidth="1"/>
    <col min="2052" max="2052" width="8.7109375" style="461" customWidth="1"/>
    <col min="2053" max="2053" width="5.85546875" style="461" customWidth="1"/>
    <col min="2054" max="2054" width="9" style="461" customWidth="1"/>
    <col min="2055" max="2056" width="8.42578125" style="461" customWidth="1"/>
    <col min="2057" max="2057" width="23.42578125" style="461" customWidth="1"/>
    <col min="2058" max="2058" width="2.7109375" style="461" customWidth="1"/>
    <col min="2059" max="2254" width="11" style="461" customWidth="1"/>
    <col min="2255" max="2303" width="11" style="461"/>
    <col min="2304" max="2304" width="38.85546875" style="461" customWidth="1"/>
    <col min="2305" max="2305" width="13" style="461" customWidth="1"/>
    <col min="2306" max="2306" width="14.42578125" style="461" customWidth="1"/>
    <col min="2307" max="2307" width="38.42578125" style="461" customWidth="1"/>
    <col min="2308" max="2308" width="8.7109375" style="461" customWidth="1"/>
    <col min="2309" max="2309" width="5.85546875" style="461" customWidth="1"/>
    <col min="2310" max="2310" width="9" style="461" customWidth="1"/>
    <col min="2311" max="2312" width="8.42578125" style="461" customWidth="1"/>
    <col min="2313" max="2313" width="23.42578125" style="461" customWidth="1"/>
    <col min="2314" max="2314" width="2.7109375" style="461" customWidth="1"/>
    <col min="2315" max="2510" width="11" style="461" customWidth="1"/>
    <col min="2511" max="2559" width="11" style="461"/>
    <col min="2560" max="2560" width="38.85546875" style="461" customWidth="1"/>
    <col min="2561" max="2561" width="13" style="461" customWidth="1"/>
    <col min="2562" max="2562" width="14.42578125" style="461" customWidth="1"/>
    <col min="2563" max="2563" width="38.42578125" style="461" customWidth="1"/>
    <col min="2564" max="2564" width="8.7109375" style="461" customWidth="1"/>
    <col min="2565" max="2565" width="5.85546875" style="461" customWidth="1"/>
    <col min="2566" max="2566" width="9" style="461" customWidth="1"/>
    <col min="2567" max="2568" width="8.42578125" style="461" customWidth="1"/>
    <col min="2569" max="2569" width="23.42578125" style="461" customWidth="1"/>
    <col min="2570" max="2570" width="2.7109375" style="461" customWidth="1"/>
    <col min="2571" max="2766" width="11" style="461" customWidth="1"/>
    <col min="2767" max="2815" width="11" style="461"/>
    <col min="2816" max="2816" width="38.85546875" style="461" customWidth="1"/>
    <col min="2817" max="2817" width="13" style="461" customWidth="1"/>
    <col min="2818" max="2818" width="14.42578125" style="461" customWidth="1"/>
    <col min="2819" max="2819" width="38.42578125" style="461" customWidth="1"/>
    <col min="2820" max="2820" width="8.7109375" style="461" customWidth="1"/>
    <col min="2821" max="2821" width="5.85546875" style="461" customWidth="1"/>
    <col min="2822" max="2822" width="9" style="461" customWidth="1"/>
    <col min="2823" max="2824" width="8.42578125" style="461" customWidth="1"/>
    <col min="2825" max="2825" width="23.42578125" style="461" customWidth="1"/>
    <col min="2826" max="2826" width="2.7109375" style="461" customWidth="1"/>
    <col min="2827" max="3022" width="11" style="461" customWidth="1"/>
    <col min="3023" max="3071" width="11" style="461"/>
    <col min="3072" max="3072" width="38.85546875" style="461" customWidth="1"/>
    <col min="3073" max="3073" width="13" style="461" customWidth="1"/>
    <col min="3074" max="3074" width="14.42578125" style="461" customWidth="1"/>
    <col min="3075" max="3075" width="38.42578125" style="461" customWidth="1"/>
    <col min="3076" max="3076" width="8.7109375" style="461" customWidth="1"/>
    <col min="3077" max="3077" width="5.85546875" style="461" customWidth="1"/>
    <col min="3078" max="3078" width="9" style="461" customWidth="1"/>
    <col min="3079" max="3080" width="8.42578125" style="461" customWidth="1"/>
    <col min="3081" max="3081" width="23.42578125" style="461" customWidth="1"/>
    <col min="3082" max="3082" width="2.7109375" style="461" customWidth="1"/>
    <col min="3083" max="3278" width="11" style="461" customWidth="1"/>
    <col min="3279" max="3327" width="11" style="461"/>
    <col min="3328" max="3328" width="38.85546875" style="461" customWidth="1"/>
    <col min="3329" max="3329" width="13" style="461" customWidth="1"/>
    <col min="3330" max="3330" width="14.42578125" style="461" customWidth="1"/>
    <col min="3331" max="3331" width="38.42578125" style="461" customWidth="1"/>
    <col min="3332" max="3332" width="8.7109375" style="461" customWidth="1"/>
    <col min="3333" max="3333" width="5.85546875" style="461" customWidth="1"/>
    <col min="3334" max="3334" width="9" style="461" customWidth="1"/>
    <col min="3335" max="3336" width="8.42578125" style="461" customWidth="1"/>
    <col min="3337" max="3337" width="23.42578125" style="461" customWidth="1"/>
    <col min="3338" max="3338" width="2.7109375" style="461" customWidth="1"/>
    <col min="3339" max="3534" width="11" style="461" customWidth="1"/>
    <col min="3535" max="3583" width="11" style="461"/>
    <col min="3584" max="3584" width="38.85546875" style="461" customWidth="1"/>
    <col min="3585" max="3585" width="13" style="461" customWidth="1"/>
    <col min="3586" max="3586" width="14.42578125" style="461" customWidth="1"/>
    <col min="3587" max="3587" width="38.42578125" style="461" customWidth="1"/>
    <col min="3588" max="3588" width="8.7109375" style="461" customWidth="1"/>
    <col min="3589" max="3589" width="5.85546875" style="461" customWidth="1"/>
    <col min="3590" max="3590" width="9" style="461" customWidth="1"/>
    <col min="3591" max="3592" width="8.42578125" style="461" customWidth="1"/>
    <col min="3593" max="3593" width="23.42578125" style="461" customWidth="1"/>
    <col min="3594" max="3594" width="2.7109375" style="461" customWidth="1"/>
    <col min="3595" max="3790" width="11" style="461" customWidth="1"/>
    <col min="3791" max="3839" width="11" style="461"/>
    <col min="3840" max="3840" width="38.85546875" style="461" customWidth="1"/>
    <col min="3841" max="3841" width="13" style="461" customWidth="1"/>
    <col min="3842" max="3842" width="14.42578125" style="461" customWidth="1"/>
    <col min="3843" max="3843" width="38.42578125" style="461" customWidth="1"/>
    <col min="3844" max="3844" width="8.7109375" style="461" customWidth="1"/>
    <col min="3845" max="3845" width="5.85546875" style="461" customWidth="1"/>
    <col min="3846" max="3846" width="9" style="461" customWidth="1"/>
    <col min="3847" max="3848" width="8.42578125" style="461" customWidth="1"/>
    <col min="3849" max="3849" width="23.42578125" style="461" customWidth="1"/>
    <col min="3850" max="3850" width="2.7109375" style="461" customWidth="1"/>
    <col min="3851" max="4046" width="11" style="461" customWidth="1"/>
    <col min="4047" max="4095" width="11" style="461"/>
    <col min="4096" max="4096" width="38.85546875" style="461" customWidth="1"/>
    <col min="4097" max="4097" width="13" style="461" customWidth="1"/>
    <col min="4098" max="4098" width="14.42578125" style="461" customWidth="1"/>
    <col min="4099" max="4099" width="38.42578125" style="461" customWidth="1"/>
    <col min="4100" max="4100" width="8.7109375" style="461" customWidth="1"/>
    <col min="4101" max="4101" width="5.85546875" style="461" customWidth="1"/>
    <col min="4102" max="4102" width="9" style="461" customWidth="1"/>
    <col min="4103" max="4104" width="8.42578125" style="461" customWidth="1"/>
    <col min="4105" max="4105" width="23.42578125" style="461" customWidth="1"/>
    <col min="4106" max="4106" width="2.7109375" style="461" customWidth="1"/>
    <col min="4107" max="4302" width="11" style="461" customWidth="1"/>
    <col min="4303" max="4351" width="11" style="461"/>
    <col min="4352" max="4352" width="38.85546875" style="461" customWidth="1"/>
    <col min="4353" max="4353" width="13" style="461" customWidth="1"/>
    <col min="4354" max="4354" width="14.42578125" style="461" customWidth="1"/>
    <col min="4355" max="4355" width="38.42578125" style="461" customWidth="1"/>
    <col min="4356" max="4356" width="8.7109375" style="461" customWidth="1"/>
    <col min="4357" max="4357" width="5.85546875" style="461" customWidth="1"/>
    <col min="4358" max="4358" width="9" style="461" customWidth="1"/>
    <col min="4359" max="4360" width="8.42578125" style="461" customWidth="1"/>
    <col min="4361" max="4361" width="23.42578125" style="461" customWidth="1"/>
    <col min="4362" max="4362" width="2.7109375" style="461" customWidth="1"/>
    <col min="4363" max="4558" width="11" style="461" customWidth="1"/>
    <col min="4559" max="4607" width="11" style="461"/>
    <col min="4608" max="4608" width="38.85546875" style="461" customWidth="1"/>
    <col min="4609" max="4609" width="13" style="461" customWidth="1"/>
    <col min="4610" max="4610" width="14.42578125" style="461" customWidth="1"/>
    <col min="4611" max="4611" width="38.42578125" style="461" customWidth="1"/>
    <col min="4612" max="4612" width="8.7109375" style="461" customWidth="1"/>
    <col min="4613" max="4613" width="5.85546875" style="461" customWidth="1"/>
    <col min="4614" max="4614" width="9" style="461" customWidth="1"/>
    <col min="4615" max="4616" width="8.42578125" style="461" customWidth="1"/>
    <col min="4617" max="4617" width="23.42578125" style="461" customWidth="1"/>
    <col min="4618" max="4618" width="2.7109375" style="461" customWidth="1"/>
    <col min="4619" max="4814" width="11" style="461" customWidth="1"/>
    <col min="4815" max="4863" width="11" style="461"/>
    <col min="4864" max="4864" width="38.85546875" style="461" customWidth="1"/>
    <col min="4865" max="4865" width="13" style="461" customWidth="1"/>
    <col min="4866" max="4866" width="14.42578125" style="461" customWidth="1"/>
    <col min="4867" max="4867" width="38.42578125" style="461" customWidth="1"/>
    <col min="4868" max="4868" width="8.7109375" style="461" customWidth="1"/>
    <col min="4869" max="4869" width="5.85546875" style="461" customWidth="1"/>
    <col min="4870" max="4870" width="9" style="461" customWidth="1"/>
    <col min="4871" max="4872" width="8.42578125" style="461" customWidth="1"/>
    <col min="4873" max="4873" width="23.42578125" style="461" customWidth="1"/>
    <col min="4874" max="4874" width="2.7109375" style="461" customWidth="1"/>
    <col min="4875" max="5070" width="11" style="461" customWidth="1"/>
    <col min="5071" max="5119" width="11" style="461"/>
    <col min="5120" max="5120" width="38.85546875" style="461" customWidth="1"/>
    <col min="5121" max="5121" width="13" style="461" customWidth="1"/>
    <col min="5122" max="5122" width="14.42578125" style="461" customWidth="1"/>
    <col min="5123" max="5123" width="38.42578125" style="461" customWidth="1"/>
    <col min="5124" max="5124" width="8.7109375" style="461" customWidth="1"/>
    <col min="5125" max="5125" width="5.85546875" style="461" customWidth="1"/>
    <col min="5126" max="5126" width="9" style="461" customWidth="1"/>
    <col min="5127" max="5128" width="8.42578125" style="461" customWidth="1"/>
    <col min="5129" max="5129" width="23.42578125" style="461" customWidth="1"/>
    <col min="5130" max="5130" width="2.7109375" style="461" customWidth="1"/>
    <col min="5131" max="5326" width="11" style="461" customWidth="1"/>
    <col min="5327" max="5375" width="11" style="461"/>
    <col min="5376" max="5376" width="38.85546875" style="461" customWidth="1"/>
    <col min="5377" max="5377" width="13" style="461" customWidth="1"/>
    <col min="5378" max="5378" width="14.42578125" style="461" customWidth="1"/>
    <col min="5379" max="5379" width="38.42578125" style="461" customWidth="1"/>
    <col min="5380" max="5380" width="8.7109375" style="461" customWidth="1"/>
    <col min="5381" max="5381" width="5.85546875" style="461" customWidth="1"/>
    <col min="5382" max="5382" width="9" style="461" customWidth="1"/>
    <col min="5383" max="5384" width="8.42578125" style="461" customWidth="1"/>
    <col min="5385" max="5385" width="23.42578125" style="461" customWidth="1"/>
    <col min="5386" max="5386" width="2.7109375" style="461" customWidth="1"/>
    <col min="5387" max="5582" width="11" style="461" customWidth="1"/>
    <col min="5583" max="5631" width="11" style="461"/>
    <col min="5632" max="5632" width="38.85546875" style="461" customWidth="1"/>
    <col min="5633" max="5633" width="13" style="461" customWidth="1"/>
    <col min="5634" max="5634" width="14.42578125" style="461" customWidth="1"/>
    <col min="5635" max="5635" width="38.42578125" style="461" customWidth="1"/>
    <col min="5636" max="5636" width="8.7109375" style="461" customWidth="1"/>
    <col min="5637" max="5637" width="5.85546875" style="461" customWidth="1"/>
    <col min="5638" max="5638" width="9" style="461" customWidth="1"/>
    <col min="5639" max="5640" width="8.42578125" style="461" customWidth="1"/>
    <col min="5641" max="5641" width="23.42578125" style="461" customWidth="1"/>
    <col min="5642" max="5642" width="2.7109375" style="461" customWidth="1"/>
    <col min="5643" max="5838" width="11" style="461" customWidth="1"/>
    <col min="5839" max="5887" width="11" style="461"/>
    <col min="5888" max="5888" width="38.85546875" style="461" customWidth="1"/>
    <col min="5889" max="5889" width="13" style="461" customWidth="1"/>
    <col min="5890" max="5890" width="14.42578125" style="461" customWidth="1"/>
    <col min="5891" max="5891" width="38.42578125" style="461" customWidth="1"/>
    <col min="5892" max="5892" width="8.7109375" style="461" customWidth="1"/>
    <col min="5893" max="5893" width="5.85546875" style="461" customWidth="1"/>
    <col min="5894" max="5894" width="9" style="461" customWidth="1"/>
    <col min="5895" max="5896" width="8.42578125" style="461" customWidth="1"/>
    <col min="5897" max="5897" width="23.42578125" style="461" customWidth="1"/>
    <col min="5898" max="5898" width="2.7109375" style="461" customWidth="1"/>
    <col min="5899" max="6094" width="11" style="461" customWidth="1"/>
    <col min="6095" max="6143" width="11" style="461"/>
    <col min="6144" max="6144" width="38.85546875" style="461" customWidth="1"/>
    <col min="6145" max="6145" width="13" style="461" customWidth="1"/>
    <col min="6146" max="6146" width="14.42578125" style="461" customWidth="1"/>
    <col min="6147" max="6147" width="38.42578125" style="461" customWidth="1"/>
    <col min="6148" max="6148" width="8.7109375" style="461" customWidth="1"/>
    <col min="6149" max="6149" width="5.85546875" style="461" customWidth="1"/>
    <col min="6150" max="6150" width="9" style="461" customWidth="1"/>
    <col min="6151" max="6152" width="8.42578125" style="461" customWidth="1"/>
    <col min="6153" max="6153" width="23.42578125" style="461" customWidth="1"/>
    <col min="6154" max="6154" width="2.7109375" style="461" customWidth="1"/>
    <col min="6155" max="6350" width="11" style="461" customWidth="1"/>
    <col min="6351" max="6399" width="11" style="461"/>
    <col min="6400" max="6400" width="38.85546875" style="461" customWidth="1"/>
    <col min="6401" max="6401" width="13" style="461" customWidth="1"/>
    <col min="6402" max="6402" width="14.42578125" style="461" customWidth="1"/>
    <col min="6403" max="6403" width="38.42578125" style="461" customWidth="1"/>
    <col min="6404" max="6404" width="8.7109375" style="461" customWidth="1"/>
    <col min="6405" max="6405" width="5.85546875" style="461" customWidth="1"/>
    <col min="6406" max="6406" width="9" style="461" customWidth="1"/>
    <col min="6407" max="6408" width="8.42578125" style="461" customWidth="1"/>
    <col min="6409" max="6409" width="23.42578125" style="461" customWidth="1"/>
    <col min="6410" max="6410" width="2.7109375" style="461" customWidth="1"/>
    <col min="6411" max="6606" width="11" style="461" customWidth="1"/>
    <col min="6607" max="6655" width="11" style="461"/>
    <col min="6656" max="6656" width="38.85546875" style="461" customWidth="1"/>
    <col min="6657" max="6657" width="13" style="461" customWidth="1"/>
    <col min="6658" max="6658" width="14.42578125" style="461" customWidth="1"/>
    <col min="6659" max="6659" width="38.42578125" style="461" customWidth="1"/>
    <col min="6660" max="6660" width="8.7109375" style="461" customWidth="1"/>
    <col min="6661" max="6661" width="5.85546875" style="461" customWidth="1"/>
    <col min="6662" max="6662" width="9" style="461" customWidth="1"/>
    <col min="6663" max="6664" width="8.42578125" style="461" customWidth="1"/>
    <col min="6665" max="6665" width="23.42578125" style="461" customWidth="1"/>
    <col min="6666" max="6666" width="2.7109375" style="461" customWidth="1"/>
    <col min="6667" max="6862" width="11" style="461" customWidth="1"/>
    <col min="6863" max="6911" width="11" style="461"/>
    <col min="6912" max="6912" width="38.85546875" style="461" customWidth="1"/>
    <col min="6913" max="6913" width="13" style="461" customWidth="1"/>
    <col min="6914" max="6914" width="14.42578125" style="461" customWidth="1"/>
    <col min="6915" max="6915" width="38.42578125" style="461" customWidth="1"/>
    <col min="6916" max="6916" width="8.7109375" style="461" customWidth="1"/>
    <col min="6917" max="6917" width="5.85546875" style="461" customWidth="1"/>
    <col min="6918" max="6918" width="9" style="461" customWidth="1"/>
    <col min="6919" max="6920" width="8.42578125" style="461" customWidth="1"/>
    <col min="6921" max="6921" width="23.42578125" style="461" customWidth="1"/>
    <col min="6922" max="6922" width="2.7109375" style="461" customWidth="1"/>
    <col min="6923" max="7118" width="11" style="461" customWidth="1"/>
    <col min="7119" max="7167" width="11" style="461"/>
    <col min="7168" max="7168" width="38.85546875" style="461" customWidth="1"/>
    <col min="7169" max="7169" width="13" style="461" customWidth="1"/>
    <col min="7170" max="7170" width="14.42578125" style="461" customWidth="1"/>
    <col min="7171" max="7171" width="38.42578125" style="461" customWidth="1"/>
    <col min="7172" max="7172" width="8.7109375" style="461" customWidth="1"/>
    <col min="7173" max="7173" width="5.85546875" style="461" customWidth="1"/>
    <col min="7174" max="7174" width="9" style="461" customWidth="1"/>
    <col min="7175" max="7176" width="8.42578125" style="461" customWidth="1"/>
    <col min="7177" max="7177" width="23.42578125" style="461" customWidth="1"/>
    <col min="7178" max="7178" width="2.7109375" style="461" customWidth="1"/>
    <col min="7179" max="7374" width="11" style="461" customWidth="1"/>
    <col min="7375" max="7423" width="11" style="461"/>
    <col min="7424" max="7424" width="38.85546875" style="461" customWidth="1"/>
    <col min="7425" max="7425" width="13" style="461" customWidth="1"/>
    <col min="7426" max="7426" width="14.42578125" style="461" customWidth="1"/>
    <col min="7427" max="7427" width="38.42578125" style="461" customWidth="1"/>
    <col min="7428" max="7428" width="8.7109375" style="461" customWidth="1"/>
    <col min="7429" max="7429" width="5.85546875" style="461" customWidth="1"/>
    <col min="7430" max="7430" width="9" style="461" customWidth="1"/>
    <col min="7431" max="7432" width="8.42578125" style="461" customWidth="1"/>
    <col min="7433" max="7433" width="23.42578125" style="461" customWidth="1"/>
    <col min="7434" max="7434" width="2.7109375" style="461" customWidth="1"/>
    <col min="7435" max="7630" width="11" style="461" customWidth="1"/>
    <col min="7631" max="7679" width="11" style="461"/>
    <col min="7680" max="7680" width="38.85546875" style="461" customWidth="1"/>
    <col min="7681" max="7681" width="13" style="461" customWidth="1"/>
    <col min="7682" max="7682" width="14.42578125" style="461" customWidth="1"/>
    <col min="7683" max="7683" width="38.42578125" style="461" customWidth="1"/>
    <col min="7684" max="7684" width="8.7109375" style="461" customWidth="1"/>
    <col min="7685" max="7685" width="5.85546875" style="461" customWidth="1"/>
    <col min="7686" max="7686" width="9" style="461" customWidth="1"/>
    <col min="7687" max="7688" width="8.42578125" style="461" customWidth="1"/>
    <col min="7689" max="7689" width="23.42578125" style="461" customWidth="1"/>
    <col min="7690" max="7690" width="2.7109375" style="461" customWidth="1"/>
    <col min="7691" max="7886" width="11" style="461" customWidth="1"/>
    <col min="7887" max="7935" width="11" style="461"/>
    <col min="7936" max="7936" width="38.85546875" style="461" customWidth="1"/>
    <col min="7937" max="7937" width="13" style="461" customWidth="1"/>
    <col min="7938" max="7938" width="14.42578125" style="461" customWidth="1"/>
    <col min="7939" max="7939" width="38.42578125" style="461" customWidth="1"/>
    <col min="7940" max="7940" width="8.7109375" style="461" customWidth="1"/>
    <col min="7941" max="7941" width="5.85546875" style="461" customWidth="1"/>
    <col min="7942" max="7942" width="9" style="461" customWidth="1"/>
    <col min="7943" max="7944" width="8.42578125" style="461" customWidth="1"/>
    <col min="7945" max="7945" width="23.42578125" style="461" customWidth="1"/>
    <col min="7946" max="7946" width="2.7109375" style="461" customWidth="1"/>
    <col min="7947" max="8142" width="11" style="461" customWidth="1"/>
    <col min="8143" max="8191" width="11" style="461"/>
    <col min="8192" max="8192" width="38.85546875" style="461" customWidth="1"/>
    <col min="8193" max="8193" width="13" style="461" customWidth="1"/>
    <col min="8194" max="8194" width="14.42578125" style="461" customWidth="1"/>
    <col min="8195" max="8195" width="38.42578125" style="461" customWidth="1"/>
    <col min="8196" max="8196" width="8.7109375" style="461" customWidth="1"/>
    <col min="8197" max="8197" width="5.85546875" style="461" customWidth="1"/>
    <col min="8198" max="8198" width="9" style="461" customWidth="1"/>
    <col min="8199" max="8200" width="8.42578125" style="461" customWidth="1"/>
    <col min="8201" max="8201" width="23.42578125" style="461" customWidth="1"/>
    <col min="8202" max="8202" width="2.7109375" style="461" customWidth="1"/>
    <col min="8203" max="8398" width="11" style="461" customWidth="1"/>
    <col min="8399" max="8447" width="11" style="461"/>
    <col min="8448" max="8448" width="38.85546875" style="461" customWidth="1"/>
    <col min="8449" max="8449" width="13" style="461" customWidth="1"/>
    <col min="8450" max="8450" width="14.42578125" style="461" customWidth="1"/>
    <col min="8451" max="8451" width="38.42578125" style="461" customWidth="1"/>
    <col min="8452" max="8452" width="8.7109375" style="461" customWidth="1"/>
    <col min="8453" max="8453" width="5.85546875" style="461" customWidth="1"/>
    <col min="8454" max="8454" width="9" style="461" customWidth="1"/>
    <col min="8455" max="8456" width="8.42578125" style="461" customWidth="1"/>
    <col min="8457" max="8457" width="23.42578125" style="461" customWidth="1"/>
    <col min="8458" max="8458" width="2.7109375" style="461" customWidth="1"/>
    <col min="8459" max="8654" width="11" style="461" customWidth="1"/>
    <col min="8655" max="8703" width="11" style="461"/>
    <col min="8704" max="8704" width="38.85546875" style="461" customWidth="1"/>
    <col min="8705" max="8705" width="13" style="461" customWidth="1"/>
    <col min="8706" max="8706" width="14.42578125" style="461" customWidth="1"/>
    <col min="8707" max="8707" width="38.42578125" style="461" customWidth="1"/>
    <col min="8708" max="8708" width="8.7109375" style="461" customWidth="1"/>
    <col min="8709" max="8709" width="5.85546875" style="461" customWidth="1"/>
    <col min="8710" max="8710" width="9" style="461" customWidth="1"/>
    <col min="8711" max="8712" width="8.42578125" style="461" customWidth="1"/>
    <col min="8713" max="8713" width="23.42578125" style="461" customWidth="1"/>
    <col min="8714" max="8714" width="2.7109375" style="461" customWidth="1"/>
    <col min="8715" max="8910" width="11" style="461" customWidth="1"/>
    <col min="8911" max="8959" width="11" style="461"/>
    <col min="8960" max="8960" width="38.85546875" style="461" customWidth="1"/>
    <col min="8961" max="8961" width="13" style="461" customWidth="1"/>
    <col min="8962" max="8962" width="14.42578125" style="461" customWidth="1"/>
    <col min="8963" max="8963" width="38.42578125" style="461" customWidth="1"/>
    <col min="8964" max="8964" width="8.7109375" style="461" customWidth="1"/>
    <col min="8965" max="8965" width="5.85546875" style="461" customWidth="1"/>
    <col min="8966" max="8966" width="9" style="461" customWidth="1"/>
    <col min="8967" max="8968" width="8.42578125" style="461" customWidth="1"/>
    <col min="8969" max="8969" width="23.42578125" style="461" customWidth="1"/>
    <col min="8970" max="8970" width="2.7109375" style="461" customWidth="1"/>
    <col min="8971" max="9166" width="11" style="461" customWidth="1"/>
    <col min="9167" max="9215" width="11" style="461"/>
    <col min="9216" max="9216" width="38.85546875" style="461" customWidth="1"/>
    <col min="9217" max="9217" width="13" style="461" customWidth="1"/>
    <col min="9218" max="9218" width="14.42578125" style="461" customWidth="1"/>
    <col min="9219" max="9219" width="38.42578125" style="461" customWidth="1"/>
    <col min="9220" max="9220" width="8.7109375" style="461" customWidth="1"/>
    <col min="9221" max="9221" width="5.85546875" style="461" customWidth="1"/>
    <col min="9222" max="9222" width="9" style="461" customWidth="1"/>
    <col min="9223" max="9224" width="8.42578125" style="461" customWidth="1"/>
    <col min="9225" max="9225" width="23.42578125" style="461" customWidth="1"/>
    <col min="9226" max="9226" width="2.7109375" style="461" customWidth="1"/>
    <col min="9227" max="9422" width="11" style="461" customWidth="1"/>
    <col min="9423" max="9471" width="11" style="461"/>
    <col min="9472" max="9472" width="38.85546875" style="461" customWidth="1"/>
    <col min="9473" max="9473" width="13" style="461" customWidth="1"/>
    <col min="9474" max="9474" width="14.42578125" style="461" customWidth="1"/>
    <col min="9475" max="9475" width="38.42578125" style="461" customWidth="1"/>
    <col min="9476" max="9476" width="8.7109375" style="461" customWidth="1"/>
    <col min="9477" max="9477" width="5.85546875" style="461" customWidth="1"/>
    <col min="9478" max="9478" width="9" style="461" customWidth="1"/>
    <col min="9479" max="9480" width="8.42578125" style="461" customWidth="1"/>
    <col min="9481" max="9481" width="23.42578125" style="461" customWidth="1"/>
    <col min="9482" max="9482" width="2.7109375" style="461" customWidth="1"/>
    <col min="9483" max="9678" width="11" style="461" customWidth="1"/>
    <col min="9679" max="9727" width="11" style="461"/>
    <col min="9728" max="9728" width="38.85546875" style="461" customWidth="1"/>
    <col min="9729" max="9729" width="13" style="461" customWidth="1"/>
    <col min="9730" max="9730" width="14.42578125" style="461" customWidth="1"/>
    <col min="9731" max="9731" width="38.42578125" style="461" customWidth="1"/>
    <col min="9732" max="9732" width="8.7109375" style="461" customWidth="1"/>
    <col min="9733" max="9733" width="5.85546875" style="461" customWidth="1"/>
    <col min="9734" max="9734" width="9" style="461" customWidth="1"/>
    <col min="9735" max="9736" width="8.42578125" style="461" customWidth="1"/>
    <col min="9737" max="9737" width="23.42578125" style="461" customWidth="1"/>
    <col min="9738" max="9738" width="2.7109375" style="461" customWidth="1"/>
    <col min="9739" max="9934" width="11" style="461" customWidth="1"/>
    <col min="9935" max="9983" width="11" style="461"/>
    <col min="9984" max="9984" width="38.85546875" style="461" customWidth="1"/>
    <col min="9985" max="9985" width="13" style="461" customWidth="1"/>
    <col min="9986" max="9986" width="14.42578125" style="461" customWidth="1"/>
    <col min="9987" max="9987" width="38.42578125" style="461" customWidth="1"/>
    <col min="9988" max="9988" width="8.7109375" style="461" customWidth="1"/>
    <col min="9989" max="9989" width="5.85546875" style="461" customWidth="1"/>
    <col min="9990" max="9990" width="9" style="461" customWidth="1"/>
    <col min="9991" max="9992" width="8.42578125" style="461" customWidth="1"/>
    <col min="9993" max="9993" width="23.42578125" style="461" customWidth="1"/>
    <col min="9994" max="9994" width="2.7109375" style="461" customWidth="1"/>
    <col min="9995" max="10190" width="11" style="461" customWidth="1"/>
    <col min="10191" max="10239" width="11" style="461"/>
    <col min="10240" max="10240" width="38.85546875" style="461" customWidth="1"/>
    <col min="10241" max="10241" width="13" style="461" customWidth="1"/>
    <col min="10242" max="10242" width="14.42578125" style="461" customWidth="1"/>
    <col min="10243" max="10243" width="38.42578125" style="461" customWidth="1"/>
    <col min="10244" max="10244" width="8.7109375" style="461" customWidth="1"/>
    <col min="10245" max="10245" width="5.85546875" style="461" customWidth="1"/>
    <col min="10246" max="10246" width="9" style="461" customWidth="1"/>
    <col min="10247" max="10248" width="8.42578125" style="461" customWidth="1"/>
    <col min="10249" max="10249" width="23.42578125" style="461" customWidth="1"/>
    <col min="10250" max="10250" width="2.7109375" style="461" customWidth="1"/>
    <col min="10251" max="10446" width="11" style="461" customWidth="1"/>
    <col min="10447" max="10495" width="11" style="461"/>
    <col min="10496" max="10496" width="38.85546875" style="461" customWidth="1"/>
    <col min="10497" max="10497" width="13" style="461" customWidth="1"/>
    <col min="10498" max="10498" width="14.42578125" style="461" customWidth="1"/>
    <col min="10499" max="10499" width="38.42578125" style="461" customWidth="1"/>
    <col min="10500" max="10500" width="8.7109375" style="461" customWidth="1"/>
    <col min="10501" max="10501" width="5.85546875" style="461" customWidth="1"/>
    <col min="10502" max="10502" width="9" style="461" customWidth="1"/>
    <col min="10503" max="10504" width="8.42578125" style="461" customWidth="1"/>
    <col min="10505" max="10505" width="23.42578125" style="461" customWidth="1"/>
    <col min="10506" max="10506" width="2.7109375" style="461" customWidth="1"/>
    <col min="10507" max="10702" width="11" style="461" customWidth="1"/>
    <col min="10703" max="10751" width="11" style="461"/>
    <col min="10752" max="10752" width="38.85546875" style="461" customWidth="1"/>
    <col min="10753" max="10753" width="13" style="461" customWidth="1"/>
    <col min="10754" max="10754" width="14.42578125" style="461" customWidth="1"/>
    <col min="10755" max="10755" width="38.42578125" style="461" customWidth="1"/>
    <col min="10756" max="10756" width="8.7109375" style="461" customWidth="1"/>
    <col min="10757" max="10757" width="5.85546875" style="461" customWidth="1"/>
    <col min="10758" max="10758" width="9" style="461" customWidth="1"/>
    <col min="10759" max="10760" width="8.42578125" style="461" customWidth="1"/>
    <col min="10761" max="10761" width="23.42578125" style="461" customWidth="1"/>
    <col min="10762" max="10762" width="2.7109375" style="461" customWidth="1"/>
    <col min="10763" max="10958" width="11" style="461" customWidth="1"/>
    <col min="10959" max="11007" width="11" style="461"/>
    <col min="11008" max="11008" width="38.85546875" style="461" customWidth="1"/>
    <col min="11009" max="11009" width="13" style="461" customWidth="1"/>
    <col min="11010" max="11010" width="14.42578125" style="461" customWidth="1"/>
    <col min="11011" max="11011" width="38.42578125" style="461" customWidth="1"/>
    <col min="11012" max="11012" width="8.7109375" style="461" customWidth="1"/>
    <col min="11013" max="11013" width="5.85546875" style="461" customWidth="1"/>
    <col min="11014" max="11014" width="9" style="461" customWidth="1"/>
    <col min="11015" max="11016" width="8.42578125" style="461" customWidth="1"/>
    <col min="11017" max="11017" width="23.42578125" style="461" customWidth="1"/>
    <col min="11018" max="11018" width="2.7109375" style="461" customWidth="1"/>
    <col min="11019" max="11214" width="11" style="461" customWidth="1"/>
    <col min="11215" max="11263" width="11" style="461"/>
    <col min="11264" max="11264" width="38.85546875" style="461" customWidth="1"/>
    <col min="11265" max="11265" width="13" style="461" customWidth="1"/>
    <col min="11266" max="11266" width="14.42578125" style="461" customWidth="1"/>
    <col min="11267" max="11267" width="38.42578125" style="461" customWidth="1"/>
    <col min="11268" max="11268" width="8.7109375" style="461" customWidth="1"/>
    <col min="11269" max="11269" width="5.85546875" style="461" customWidth="1"/>
    <col min="11270" max="11270" width="9" style="461" customWidth="1"/>
    <col min="11271" max="11272" width="8.42578125" style="461" customWidth="1"/>
    <col min="11273" max="11273" width="23.42578125" style="461" customWidth="1"/>
    <col min="11274" max="11274" width="2.7109375" style="461" customWidth="1"/>
    <col min="11275" max="11470" width="11" style="461" customWidth="1"/>
    <col min="11471" max="11519" width="11" style="461"/>
    <col min="11520" max="11520" width="38.85546875" style="461" customWidth="1"/>
    <col min="11521" max="11521" width="13" style="461" customWidth="1"/>
    <col min="11522" max="11522" width="14.42578125" style="461" customWidth="1"/>
    <col min="11523" max="11523" width="38.42578125" style="461" customWidth="1"/>
    <col min="11524" max="11524" width="8.7109375" style="461" customWidth="1"/>
    <col min="11525" max="11525" width="5.85546875" style="461" customWidth="1"/>
    <col min="11526" max="11526" width="9" style="461" customWidth="1"/>
    <col min="11527" max="11528" width="8.42578125" style="461" customWidth="1"/>
    <col min="11529" max="11529" width="23.42578125" style="461" customWidth="1"/>
    <col min="11530" max="11530" width="2.7109375" style="461" customWidth="1"/>
    <col min="11531" max="11726" width="11" style="461" customWidth="1"/>
    <col min="11727" max="11775" width="11" style="461"/>
    <col min="11776" max="11776" width="38.85546875" style="461" customWidth="1"/>
    <col min="11777" max="11777" width="13" style="461" customWidth="1"/>
    <col min="11778" max="11778" width="14.42578125" style="461" customWidth="1"/>
    <col min="11779" max="11779" width="38.42578125" style="461" customWidth="1"/>
    <col min="11780" max="11780" width="8.7109375" style="461" customWidth="1"/>
    <col min="11781" max="11781" width="5.85546875" style="461" customWidth="1"/>
    <col min="11782" max="11782" width="9" style="461" customWidth="1"/>
    <col min="11783" max="11784" width="8.42578125" style="461" customWidth="1"/>
    <col min="11785" max="11785" width="23.42578125" style="461" customWidth="1"/>
    <col min="11786" max="11786" width="2.7109375" style="461" customWidth="1"/>
    <col min="11787" max="11982" width="11" style="461" customWidth="1"/>
    <col min="11983" max="12031" width="11" style="461"/>
    <col min="12032" max="12032" width="38.85546875" style="461" customWidth="1"/>
    <col min="12033" max="12033" width="13" style="461" customWidth="1"/>
    <col min="12034" max="12034" width="14.42578125" style="461" customWidth="1"/>
    <col min="12035" max="12035" width="38.42578125" style="461" customWidth="1"/>
    <col min="12036" max="12036" width="8.7109375" style="461" customWidth="1"/>
    <col min="12037" max="12037" width="5.85546875" style="461" customWidth="1"/>
    <col min="12038" max="12038" width="9" style="461" customWidth="1"/>
    <col min="12039" max="12040" width="8.42578125" style="461" customWidth="1"/>
    <col min="12041" max="12041" width="23.42578125" style="461" customWidth="1"/>
    <col min="12042" max="12042" width="2.7109375" style="461" customWidth="1"/>
    <col min="12043" max="12238" width="11" style="461" customWidth="1"/>
    <col min="12239" max="12287" width="11" style="461"/>
    <col min="12288" max="12288" width="38.85546875" style="461" customWidth="1"/>
    <col min="12289" max="12289" width="13" style="461" customWidth="1"/>
    <col min="12290" max="12290" width="14.42578125" style="461" customWidth="1"/>
    <col min="12291" max="12291" width="38.42578125" style="461" customWidth="1"/>
    <col min="12292" max="12292" width="8.7109375" style="461" customWidth="1"/>
    <col min="12293" max="12293" width="5.85546875" style="461" customWidth="1"/>
    <col min="12294" max="12294" width="9" style="461" customWidth="1"/>
    <col min="12295" max="12296" width="8.42578125" style="461" customWidth="1"/>
    <col min="12297" max="12297" width="23.42578125" style="461" customWidth="1"/>
    <col min="12298" max="12298" width="2.7109375" style="461" customWidth="1"/>
    <col min="12299" max="12494" width="11" style="461" customWidth="1"/>
    <col min="12495" max="12543" width="11" style="461"/>
    <col min="12544" max="12544" width="38.85546875" style="461" customWidth="1"/>
    <col min="12545" max="12545" width="13" style="461" customWidth="1"/>
    <col min="12546" max="12546" width="14.42578125" style="461" customWidth="1"/>
    <col min="12547" max="12547" width="38.42578125" style="461" customWidth="1"/>
    <col min="12548" max="12548" width="8.7109375" style="461" customWidth="1"/>
    <col min="12549" max="12549" width="5.85546875" style="461" customWidth="1"/>
    <col min="12550" max="12550" width="9" style="461" customWidth="1"/>
    <col min="12551" max="12552" width="8.42578125" style="461" customWidth="1"/>
    <col min="12553" max="12553" width="23.42578125" style="461" customWidth="1"/>
    <col min="12554" max="12554" width="2.7109375" style="461" customWidth="1"/>
    <col min="12555" max="12750" width="11" style="461" customWidth="1"/>
    <col min="12751" max="12799" width="11" style="461"/>
    <col min="12800" max="12800" width="38.85546875" style="461" customWidth="1"/>
    <col min="12801" max="12801" width="13" style="461" customWidth="1"/>
    <col min="12802" max="12802" width="14.42578125" style="461" customWidth="1"/>
    <col min="12803" max="12803" width="38.42578125" style="461" customWidth="1"/>
    <col min="12804" max="12804" width="8.7109375" style="461" customWidth="1"/>
    <col min="12805" max="12805" width="5.85546875" style="461" customWidth="1"/>
    <col min="12806" max="12806" width="9" style="461" customWidth="1"/>
    <col min="12807" max="12808" width="8.42578125" style="461" customWidth="1"/>
    <col min="12809" max="12809" width="23.42578125" style="461" customWidth="1"/>
    <col min="12810" max="12810" width="2.7109375" style="461" customWidth="1"/>
    <col min="12811" max="13006" width="11" style="461" customWidth="1"/>
    <col min="13007" max="13055" width="11" style="461"/>
    <col min="13056" max="13056" width="38.85546875" style="461" customWidth="1"/>
    <col min="13057" max="13057" width="13" style="461" customWidth="1"/>
    <col min="13058" max="13058" width="14.42578125" style="461" customWidth="1"/>
    <col min="13059" max="13059" width="38.42578125" style="461" customWidth="1"/>
    <col min="13060" max="13060" width="8.7109375" style="461" customWidth="1"/>
    <col min="13061" max="13061" width="5.85546875" style="461" customWidth="1"/>
    <col min="13062" max="13062" width="9" style="461" customWidth="1"/>
    <col min="13063" max="13064" width="8.42578125" style="461" customWidth="1"/>
    <col min="13065" max="13065" width="23.42578125" style="461" customWidth="1"/>
    <col min="13066" max="13066" width="2.7109375" style="461" customWidth="1"/>
    <col min="13067" max="13262" width="11" style="461" customWidth="1"/>
    <col min="13263" max="13311" width="11" style="461"/>
    <col min="13312" max="13312" width="38.85546875" style="461" customWidth="1"/>
    <col min="13313" max="13313" width="13" style="461" customWidth="1"/>
    <col min="13314" max="13314" width="14.42578125" style="461" customWidth="1"/>
    <col min="13315" max="13315" width="38.42578125" style="461" customWidth="1"/>
    <col min="13316" max="13316" width="8.7109375" style="461" customWidth="1"/>
    <col min="13317" max="13317" width="5.85546875" style="461" customWidth="1"/>
    <col min="13318" max="13318" width="9" style="461" customWidth="1"/>
    <col min="13319" max="13320" width="8.42578125" style="461" customWidth="1"/>
    <col min="13321" max="13321" width="23.42578125" style="461" customWidth="1"/>
    <col min="13322" max="13322" width="2.7109375" style="461" customWidth="1"/>
    <col min="13323" max="13518" width="11" style="461" customWidth="1"/>
    <col min="13519" max="13567" width="11" style="461"/>
    <col min="13568" max="13568" width="38.85546875" style="461" customWidth="1"/>
    <col min="13569" max="13569" width="13" style="461" customWidth="1"/>
    <col min="13570" max="13570" width="14.42578125" style="461" customWidth="1"/>
    <col min="13571" max="13571" width="38.42578125" style="461" customWidth="1"/>
    <col min="13572" max="13572" width="8.7109375" style="461" customWidth="1"/>
    <col min="13573" max="13573" width="5.85546875" style="461" customWidth="1"/>
    <col min="13574" max="13574" width="9" style="461" customWidth="1"/>
    <col min="13575" max="13576" width="8.42578125" style="461" customWidth="1"/>
    <col min="13577" max="13577" width="23.42578125" style="461" customWidth="1"/>
    <col min="13578" max="13578" width="2.7109375" style="461" customWidth="1"/>
    <col min="13579" max="13774" width="11" style="461" customWidth="1"/>
    <col min="13775" max="13823" width="11" style="461"/>
    <col min="13824" max="13824" width="38.85546875" style="461" customWidth="1"/>
    <col min="13825" max="13825" width="13" style="461" customWidth="1"/>
    <col min="13826" max="13826" width="14.42578125" style="461" customWidth="1"/>
    <col min="13827" max="13827" width="38.42578125" style="461" customWidth="1"/>
    <col min="13828" max="13828" width="8.7109375" style="461" customWidth="1"/>
    <col min="13829" max="13829" width="5.85546875" style="461" customWidth="1"/>
    <col min="13830" max="13830" width="9" style="461" customWidth="1"/>
    <col min="13831" max="13832" width="8.42578125" style="461" customWidth="1"/>
    <col min="13833" max="13833" width="23.42578125" style="461" customWidth="1"/>
    <col min="13834" max="13834" width="2.7109375" style="461" customWidth="1"/>
    <col min="13835" max="14030" width="11" style="461" customWidth="1"/>
    <col min="14031" max="14079" width="11" style="461"/>
    <col min="14080" max="14080" width="38.85546875" style="461" customWidth="1"/>
    <col min="14081" max="14081" width="13" style="461" customWidth="1"/>
    <col min="14082" max="14082" width="14.42578125" style="461" customWidth="1"/>
    <col min="14083" max="14083" width="38.42578125" style="461" customWidth="1"/>
    <col min="14084" max="14084" width="8.7109375" style="461" customWidth="1"/>
    <col min="14085" max="14085" width="5.85546875" style="461" customWidth="1"/>
    <col min="14086" max="14086" width="9" style="461" customWidth="1"/>
    <col min="14087" max="14088" width="8.42578125" style="461" customWidth="1"/>
    <col min="14089" max="14089" width="23.42578125" style="461" customWidth="1"/>
    <col min="14090" max="14090" width="2.7109375" style="461" customWidth="1"/>
    <col min="14091" max="14286" width="11" style="461" customWidth="1"/>
    <col min="14287" max="14335" width="11" style="461"/>
    <col min="14336" max="14336" width="38.85546875" style="461" customWidth="1"/>
    <col min="14337" max="14337" width="13" style="461" customWidth="1"/>
    <col min="14338" max="14338" width="14.42578125" style="461" customWidth="1"/>
    <col min="14339" max="14339" width="38.42578125" style="461" customWidth="1"/>
    <col min="14340" max="14340" width="8.7109375" style="461" customWidth="1"/>
    <col min="14341" max="14341" width="5.85546875" style="461" customWidth="1"/>
    <col min="14342" max="14342" width="9" style="461" customWidth="1"/>
    <col min="14343" max="14344" width="8.42578125" style="461" customWidth="1"/>
    <col min="14345" max="14345" width="23.42578125" style="461" customWidth="1"/>
    <col min="14346" max="14346" width="2.7109375" style="461" customWidth="1"/>
    <col min="14347" max="14542" width="11" style="461" customWidth="1"/>
    <col min="14543" max="14591" width="11" style="461"/>
    <col min="14592" max="14592" width="38.85546875" style="461" customWidth="1"/>
    <col min="14593" max="14593" width="13" style="461" customWidth="1"/>
    <col min="14594" max="14594" width="14.42578125" style="461" customWidth="1"/>
    <col min="14595" max="14595" width="38.42578125" style="461" customWidth="1"/>
    <col min="14596" max="14596" width="8.7109375" style="461" customWidth="1"/>
    <col min="14597" max="14597" width="5.85546875" style="461" customWidth="1"/>
    <col min="14598" max="14598" width="9" style="461" customWidth="1"/>
    <col min="14599" max="14600" width="8.42578125" style="461" customWidth="1"/>
    <col min="14601" max="14601" width="23.42578125" style="461" customWidth="1"/>
    <col min="14602" max="14602" width="2.7109375" style="461" customWidth="1"/>
    <col min="14603" max="14798" width="11" style="461" customWidth="1"/>
    <col min="14799" max="14847" width="11" style="461"/>
    <col min="14848" max="14848" width="38.85546875" style="461" customWidth="1"/>
    <col min="14849" max="14849" width="13" style="461" customWidth="1"/>
    <col min="14850" max="14850" width="14.42578125" style="461" customWidth="1"/>
    <col min="14851" max="14851" width="38.42578125" style="461" customWidth="1"/>
    <col min="14852" max="14852" width="8.7109375" style="461" customWidth="1"/>
    <col min="14853" max="14853" width="5.85546875" style="461" customWidth="1"/>
    <col min="14854" max="14854" width="9" style="461" customWidth="1"/>
    <col min="14855" max="14856" width="8.42578125" style="461" customWidth="1"/>
    <col min="14857" max="14857" width="23.42578125" style="461" customWidth="1"/>
    <col min="14858" max="14858" width="2.7109375" style="461" customWidth="1"/>
    <col min="14859" max="15054" width="11" style="461" customWidth="1"/>
    <col min="15055" max="15103" width="11" style="461"/>
    <col min="15104" max="15104" width="38.85546875" style="461" customWidth="1"/>
    <col min="15105" max="15105" width="13" style="461" customWidth="1"/>
    <col min="15106" max="15106" width="14.42578125" style="461" customWidth="1"/>
    <col min="15107" max="15107" width="38.42578125" style="461" customWidth="1"/>
    <col min="15108" max="15108" width="8.7109375" style="461" customWidth="1"/>
    <col min="15109" max="15109" width="5.85546875" style="461" customWidth="1"/>
    <col min="15110" max="15110" width="9" style="461" customWidth="1"/>
    <col min="15111" max="15112" width="8.42578125" style="461" customWidth="1"/>
    <col min="15113" max="15113" width="23.42578125" style="461" customWidth="1"/>
    <col min="15114" max="15114" width="2.7109375" style="461" customWidth="1"/>
    <col min="15115" max="15310" width="11" style="461" customWidth="1"/>
    <col min="15311" max="15359" width="11" style="461"/>
    <col min="15360" max="15360" width="38.85546875" style="461" customWidth="1"/>
    <col min="15361" max="15361" width="13" style="461" customWidth="1"/>
    <col min="15362" max="15362" width="14.42578125" style="461" customWidth="1"/>
    <col min="15363" max="15363" width="38.42578125" style="461" customWidth="1"/>
    <col min="15364" max="15364" width="8.7109375" style="461" customWidth="1"/>
    <col min="15365" max="15365" width="5.85546875" style="461" customWidth="1"/>
    <col min="15366" max="15366" width="9" style="461" customWidth="1"/>
    <col min="15367" max="15368" width="8.42578125" style="461" customWidth="1"/>
    <col min="15369" max="15369" width="23.42578125" style="461" customWidth="1"/>
    <col min="15370" max="15370" width="2.7109375" style="461" customWidth="1"/>
    <col min="15371" max="15566" width="11" style="461" customWidth="1"/>
    <col min="15567" max="15615" width="11" style="461"/>
    <col min="15616" max="15616" width="38.85546875" style="461" customWidth="1"/>
    <col min="15617" max="15617" width="13" style="461" customWidth="1"/>
    <col min="15618" max="15618" width="14.42578125" style="461" customWidth="1"/>
    <col min="15619" max="15619" width="38.42578125" style="461" customWidth="1"/>
    <col min="15620" max="15620" width="8.7109375" style="461" customWidth="1"/>
    <col min="15621" max="15621" width="5.85546875" style="461" customWidth="1"/>
    <col min="15622" max="15622" width="9" style="461" customWidth="1"/>
    <col min="15623" max="15624" width="8.42578125" style="461" customWidth="1"/>
    <col min="15625" max="15625" width="23.42578125" style="461" customWidth="1"/>
    <col min="15626" max="15626" width="2.7109375" style="461" customWidth="1"/>
    <col min="15627" max="15822" width="11" style="461" customWidth="1"/>
    <col min="15823" max="15871" width="11" style="461"/>
    <col min="15872" max="15872" width="38.85546875" style="461" customWidth="1"/>
    <col min="15873" max="15873" width="13" style="461" customWidth="1"/>
    <col min="15874" max="15874" width="14.42578125" style="461" customWidth="1"/>
    <col min="15875" max="15875" width="38.42578125" style="461" customWidth="1"/>
    <col min="15876" max="15876" width="8.7109375" style="461" customWidth="1"/>
    <col min="15877" max="15877" width="5.85546875" style="461" customWidth="1"/>
    <col min="15878" max="15878" width="9" style="461" customWidth="1"/>
    <col min="15879" max="15880" width="8.42578125" style="461" customWidth="1"/>
    <col min="15881" max="15881" width="23.42578125" style="461" customWidth="1"/>
    <col min="15882" max="15882" width="2.7109375" style="461" customWidth="1"/>
    <col min="15883" max="16078" width="11" style="461" customWidth="1"/>
    <col min="16079" max="16127" width="11" style="461"/>
    <col min="16128" max="16128" width="38.85546875" style="461" customWidth="1"/>
    <col min="16129" max="16129" width="13" style="461" customWidth="1"/>
    <col min="16130" max="16130" width="14.42578125" style="461" customWidth="1"/>
    <col min="16131" max="16131" width="38.42578125" style="461" customWidth="1"/>
    <col min="16132" max="16132" width="8.7109375" style="461" customWidth="1"/>
    <col min="16133" max="16133" width="5.85546875" style="461" customWidth="1"/>
    <col min="16134" max="16134" width="9" style="461" customWidth="1"/>
    <col min="16135" max="16136" width="8.42578125" style="461" customWidth="1"/>
    <col min="16137" max="16137" width="23.42578125" style="461" customWidth="1"/>
    <col min="16138" max="16138" width="2.7109375" style="461" customWidth="1"/>
    <col min="16139" max="16334" width="11" style="461" customWidth="1"/>
    <col min="16335" max="16384" width="11" style="461"/>
  </cols>
  <sheetData>
    <row r="1" spans="1:9" ht="24.75" customHeight="1">
      <c r="A1" s="1" t="s">
        <v>0</v>
      </c>
      <c r="B1" s="607"/>
      <c r="C1" s="462" t="s">
        <v>1</v>
      </c>
      <c r="D1" s="608"/>
      <c r="F1" s="608" t="s">
        <v>211</v>
      </c>
    </row>
    <row r="2" spans="1:9" ht="18.95" customHeight="1">
      <c r="A2" s="608"/>
      <c r="B2" s="607"/>
      <c r="C2" s="608"/>
      <c r="D2" s="608"/>
      <c r="E2" s="463"/>
      <c r="F2" s="608" t="s">
        <v>211</v>
      </c>
    </row>
    <row r="3" spans="1:9" ht="18.95" customHeight="1">
      <c r="A3" s="985" t="s">
        <v>987</v>
      </c>
      <c r="B3" s="990"/>
      <c r="C3" s="992" t="s">
        <v>755</v>
      </c>
      <c r="D3" s="610"/>
      <c r="E3" s="610"/>
    </row>
    <row r="4" spans="1:9" ht="18.95" customHeight="1">
      <c r="A4" s="993" t="s">
        <v>603</v>
      </c>
      <c r="B4" s="994"/>
      <c r="C4" s="995" t="s">
        <v>604</v>
      </c>
      <c r="E4" s="441"/>
    </row>
    <row r="5" spans="1:9" ht="18.95" customHeight="1">
      <c r="A5" s="870"/>
      <c r="B5" s="996"/>
      <c r="C5" s="997"/>
      <c r="D5" s="346"/>
      <c r="E5" s="346"/>
    </row>
    <row r="6" spans="1:9" ht="15" customHeight="1">
      <c r="A6" s="1020" t="s">
        <v>945</v>
      </c>
      <c r="B6" s="595" t="s">
        <v>737</v>
      </c>
      <c r="C6" s="1019" t="s">
        <v>946</v>
      </c>
      <c r="D6" s="473"/>
      <c r="F6" s="473"/>
    </row>
    <row r="7" spans="1:9" ht="12.6" customHeight="1">
      <c r="A7" s="351"/>
      <c r="B7" s="612" t="s">
        <v>752</v>
      </c>
      <c r="D7" s="473"/>
      <c r="E7" s="430"/>
      <c r="F7" s="357"/>
      <c r="G7" s="421"/>
      <c r="H7" s="357"/>
      <c r="I7" s="421"/>
    </row>
    <row r="8" spans="1:9" ht="11.45" customHeight="1">
      <c r="A8" s="535"/>
      <c r="B8" s="374"/>
      <c r="D8" s="473"/>
      <c r="E8" s="421"/>
      <c r="F8" s="470"/>
      <c r="G8" s="353"/>
      <c r="H8" s="470"/>
      <c r="I8" s="421"/>
    </row>
    <row r="9" spans="1:9" ht="15" customHeight="1">
      <c r="A9" s="186" t="s">
        <v>18</v>
      </c>
      <c r="B9" s="613">
        <f>B10+B11+B12+B13+B14+B15+B16+B17</f>
        <v>43</v>
      </c>
      <c r="C9" s="536" t="s">
        <v>19</v>
      </c>
      <c r="D9" s="614"/>
      <c r="E9" s="614"/>
      <c r="F9" s="614"/>
      <c r="G9" s="497"/>
      <c r="H9" s="614"/>
    </row>
    <row r="10" spans="1:9" s="497" customFormat="1" ht="15" customHeight="1">
      <c r="A10" s="202" t="s">
        <v>20</v>
      </c>
      <c r="B10" s="498">
        <v>2</v>
      </c>
      <c r="C10" s="537" t="s">
        <v>21</v>
      </c>
      <c r="D10" s="614"/>
      <c r="E10" s="614"/>
      <c r="F10" s="474"/>
      <c r="G10" s="474"/>
      <c r="H10" s="614"/>
    </row>
    <row r="11" spans="1:9" s="497" customFormat="1" ht="15" customHeight="1">
      <c r="A11" s="202" t="s">
        <v>22</v>
      </c>
      <c r="B11" s="498" t="s">
        <v>226</v>
      </c>
      <c r="C11" s="537" t="s">
        <v>23</v>
      </c>
      <c r="D11" s="614"/>
      <c r="E11" s="615"/>
      <c r="F11" s="474"/>
      <c r="G11" s="474"/>
      <c r="H11" s="474"/>
    </row>
    <row r="12" spans="1:9" ht="15" customHeight="1">
      <c r="A12" s="363" t="s">
        <v>24</v>
      </c>
      <c r="B12" s="498" t="s">
        <v>226</v>
      </c>
      <c r="C12" s="537" t="s">
        <v>25</v>
      </c>
      <c r="D12" s="346"/>
      <c r="E12" s="346"/>
      <c r="F12" s="346"/>
      <c r="G12" s="474"/>
      <c r="H12" s="346"/>
    </row>
    <row r="13" spans="1:9" ht="15" customHeight="1">
      <c r="A13" s="539" t="s">
        <v>26</v>
      </c>
      <c r="B13" s="498">
        <v>6</v>
      </c>
      <c r="C13" s="537" t="s">
        <v>27</v>
      </c>
      <c r="D13" s="497"/>
      <c r="E13" s="497"/>
      <c r="H13" s="354"/>
    </row>
    <row r="14" spans="1:9" ht="15" customHeight="1">
      <c r="A14" s="539" t="s">
        <v>429</v>
      </c>
      <c r="B14" s="498" t="s">
        <v>226</v>
      </c>
      <c r="C14" s="537" t="s">
        <v>35</v>
      </c>
      <c r="D14" s="616"/>
      <c r="E14" s="616"/>
      <c r="F14" s="616"/>
      <c r="G14" s="616"/>
      <c r="H14" s="616"/>
    </row>
    <row r="15" spans="1:9" s="430" customFormat="1" ht="15" customHeight="1">
      <c r="A15" s="539" t="s">
        <v>28</v>
      </c>
      <c r="B15" s="498" t="s">
        <v>226</v>
      </c>
      <c r="C15" s="537" t="s">
        <v>29</v>
      </c>
      <c r="D15" s="616"/>
      <c r="E15" s="616"/>
      <c r="F15" s="616"/>
      <c r="G15" s="616"/>
      <c r="H15" s="616"/>
    </row>
    <row r="16" spans="1:9" ht="15" customHeight="1">
      <c r="A16" s="539" t="s">
        <v>430</v>
      </c>
      <c r="B16" s="498">
        <v>29</v>
      </c>
      <c r="C16" s="537" t="s">
        <v>31</v>
      </c>
      <c r="D16" s="616"/>
      <c r="E16" s="616"/>
      <c r="F16" s="616"/>
      <c r="G16" s="616"/>
      <c r="H16" s="616"/>
    </row>
    <row r="17" spans="1:8" ht="15" customHeight="1">
      <c r="A17" s="539" t="s">
        <v>431</v>
      </c>
      <c r="B17" s="498">
        <v>6</v>
      </c>
      <c r="C17" s="537" t="s">
        <v>33</v>
      </c>
      <c r="D17" s="616"/>
      <c r="E17" s="616"/>
      <c r="F17" s="616"/>
      <c r="G17" s="616"/>
      <c r="H17" s="616"/>
    </row>
    <row r="18" spans="1:8" ht="15" customHeight="1">
      <c r="A18" s="195" t="s">
        <v>36</v>
      </c>
      <c r="B18" s="613">
        <f>B19+B20+B21+B22+B23+B24+B25+B26</f>
        <v>27</v>
      </c>
      <c r="C18" s="541" t="s">
        <v>37</v>
      </c>
      <c r="D18" s="616"/>
      <c r="E18" s="616"/>
      <c r="F18" s="616"/>
      <c r="G18" s="616"/>
      <c r="H18" s="616"/>
    </row>
    <row r="19" spans="1:8" ht="15" customHeight="1">
      <c r="A19" s="202" t="s">
        <v>38</v>
      </c>
      <c r="B19" s="498">
        <v>5</v>
      </c>
      <c r="C19" s="542" t="s">
        <v>39</v>
      </c>
      <c r="D19" s="616"/>
      <c r="E19" s="616"/>
      <c r="F19" s="616"/>
      <c r="G19" s="616"/>
      <c r="H19" s="616"/>
    </row>
    <row r="20" spans="1:8" ht="15" customHeight="1">
      <c r="A20" s="202" t="s">
        <v>40</v>
      </c>
      <c r="B20" s="498" t="s">
        <v>226</v>
      </c>
      <c r="C20" s="542" t="s">
        <v>41</v>
      </c>
      <c r="D20" s="616"/>
      <c r="E20" s="616"/>
      <c r="F20" s="616"/>
      <c r="G20" s="616"/>
      <c r="H20" s="616"/>
    </row>
    <row r="21" spans="1:8" ht="15" customHeight="1">
      <c r="A21" s="202" t="s">
        <v>42</v>
      </c>
      <c r="B21" s="498" t="s">
        <v>226</v>
      </c>
      <c r="C21" s="542" t="s">
        <v>43</v>
      </c>
      <c r="D21" s="616"/>
      <c r="E21" s="616"/>
      <c r="F21" s="616"/>
      <c r="G21" s="616"/>
      <c r="H21" s="616"/>
    </row>
    <row r="22" spans="1:8" ht="15" customHeight="1">
      <c r="A22" s="202" t="s">
        <v>44</v>
      </c>
      <c r="B22" s="498">
        <v>1</v>
      </c>
      <c r="C22" s="537" t="s">
        <v>45</v>
      </c>
      <c r="D22" s="616"/>
      <c r="E22" s="616"/>
      <c r="F22" s="616"/>
      <c r="G22" s="616"/>
      <c r="H22" s="616"/>
    </row>
    <row r="23" spans="1:8" ht="15" customHeight="1">
      <c r="A23" s="202" t="s">
        <v>46</v>
      </c>
      <c r="B23" s="498">
        <v>9</v>
      </c>
      <c r="C23" s="542" t="s">
        <v>47</v>
      </c>
      <c r="D23" s="616"/>
      <c r="E23" s="616"/>
      <c r="F23" s="616"/>
      <c r="G23" s="616"/>
      <c r="H23" s="616"/>
    </row>
    <row r="24" spans="1:8" ht="15" customHeight="1">
      <c r="A24" s="202" t="s">
        <v>48</v>
      </c>
      <c r="B24" s="498" t="s">
        <v>226</v>
      </c>
      <c r="C24" s="542" t="s">
        <v>49</v>
      </c>
      <c r="D24" s="616"/>
      <c r="E24" s="616"/>
      <c r="F24" s="616"/>
      <c r="G24" s="616"/>
      <c r="H24" s="616"/>
    </row>
    <row r="25" spans="1:8" ht="15" customHeight="1">
      <c r="A25" s="202" t="s">
        <v>50</v>
      </c>
      <c r="B25" s="486">
        <v>11</v>
      </c>
      <c r="C25" s="542" t="s">
        <v>51</v>
      </c>
      <c r="D25" s="616"/>
      <c r="E25" s="616"/>
      <c r="F25" s="616"/>
      <c r="G25" s="616"/>
      <c r="H25" s="616"/>
    </row>
    <row r="26" spans="1:8" ht="15" customHeight="1">
      <c r="A26" s="202" t="s">
        <v>52</v>
      </c>
      <c r="B26" s="498">
        <v>1</v>
      </c>
      <c r="C26" s="542" t="s">
        <v>53</v>
      </c>
      <c r="D26" s="616"/>
      <c r="E26" s="616"/>
      <c r="F26" s="616"/>
      <c r="G26" s="616"/>
      <c r="H26" s="616"/>
    </row>
    <row r="27" spans="1:8" ht="15" customHeight="1">
      <c r="A27" s="186" t="s">
        <v>54</v>
      </c>
      <c r="B27" s="613">
        <f>B28+B29+B30+B31+B32+B33+B34+B35+B36</f>
        <v>48</v>
      </c>
      <c r="C27" s="536" t="s">
        <v>55</v>
      </c>
      <c r="D27" s="616"/>
      <c r="E27" s="616"/>
      <c r="F27" s="616"/>
      <c r="G27" s="616"/>
      <c r="H27" s="616"/>
    </row>
    <row r="28" spans="1:8" ht="15" customHeight="1">
      <c r="A28" s="543" t="s">
        <v>58</v>
      </c>
      <c r="B28" s="498" t="s">
        <v>226</v>
      </c>
      <c r="C28" s="537" t="s">
        <v>59</v>
      </c>
      <c r="D28" s="616"/>
      <c r="E28" s="616"/>
      <c r="F28" s="616"/>
      <c r="G28" s="616"/>
      <c r="H28" s="616"/>
    </row>
    <row r="29" spans="1:8" ht="15" customHeight="1">
      <c r="A29" s="199" t="s">
        <v>60</v>
      </c>
      <c r="B29" s="498" t="s">
        <v>226</v>
      </c>
      <c r="C29" s="537" t="s">
        <v>61</v>
      </c>
      <c r="D29" s="616"/>
      <c r="E29" s="616"/>
      <c r="F29" s="616"/>
      <c r="G29" s="616"/>
      <c r="H29" s="616"/>
    </row>
    <row r="30" spans="1:8" ht="15" customHeight="1">
      <c r="A30" s="544" t="s">
        <v>62</v>
      </c>
      <c r="B30" s="486">
        <v>27</v>
      </c>
      <c r="C30" s="537" t="s">
        <v>63</v>
      </c>
      <c r="D30" s="616"/>
      <c r="E30" s="616"/>
      <c r="F30" s="616"/>
      <c r="G30" s="616"/>
      <c r="H30" s="616"/>
    </row>
    <row r="31" spans="1:8" ht="15" customHeight="1">
      <c r="A31" s="202" t="s">
        <v>64</v>
      </c>
      <c r="B31" s="498">
        <v>1</v>
      </c>
      <c r="C31" s="537" t="s">
        <v>928</v>
      </c>
      <c r="D31" s="616"/>
      <c r="E31" s="616"/>
      <c r="F31" s="616"/>
      <c r="G31" s="616"/>
      <c r="H31" s="616"/>
    </row>
    <row r="32" spans="1:8" ht="15" customHeight="1">
      <c r="A32" s="199" t="s">
        <v>56</v>
      </c>
      <c r="B32" s="498">
        <v>14</v>
      </c>
      <c r="C32" s="537" t="s">
        <v>57</v>
      </c>
      <c r="D32" s="616"/>
      <c r="E32" s="616"/>
      <c r="F32" s="616"/>
      <c r="G32" s="616"/>
      <c r="H32" s="616"/>
    </row>
    <row r="33" spans="1:8" ht="15" customHeight="1">
      <c r="A33" s="545" t="s">
        <v>71</v>
      </c>
      <c r="B33" s="498">
        <v>1</v>
      </c>
      <c r="C33" s="537" t="s">
        <v>72</v>
      </c>
      <c r="D33" s="616"/>
      <c r="E33" s="616"/>
      <c r="F33" s="616"/>
      <c r="G33" s="616"/>
      <c r="H33" s="616"/>
    </row>
    <row r="34" spans="1:8" ht="15" customHeight="1">
      <c r="A34" s="202" t="s">
        <v>65</v>
      </c>
      <c r="B34" s="498">
        <v>1</v>
      </c>
      <c r="C34" s="537" t="s">
        <v>66</v>
      </c>
      <c r="D34" s="616"/>
      <c r="E34" s="616"/>
      <c r="F34" s="616"/>
      <c r="G34" s="616"/>
      <c r="H34" s="616"/>
    </row>
    <row r="35" spans="1:8" ht="15" customHeight="1">
      <c r="A35" s="202" t="s">
        <v>67</v>
      </c>
      <c r="B35" s="498">
        <v>1</v>
      </c>
      <c r="C35" s="537" t="s">
        <v>68</v>
      </c>
      <c r="D35" s="616"/>
      <c r="E35" s="616"/>
      <c r="F35" s="616"/>
      <c r="G35" s="616"/>
      <c r="H35" s="616"/>
    </row>
    <row r="36" spans="1:8" ht="15" customHeight="1">
      <c r="A36" s="202" t="s">
        <v>69</v>
      </c>
      <c r="B36" s="498">
        <v>3</v>
      </c>
      <c r="C36" s="537" t="s">
        <v>70</v>
      </c>
      <c r="D36" s="616"/>
      <c r="E36" s="616"/>
      <c r="F36" s="616"/>
      <c r="G36" s="616"/>
      <c r="H36" s="616"/>
    </row>
    <row r="37" spans="1:8" ht="15" customHeight="1">
      <c r="A37" s="200" t="s">
        <v>73</v>
      </c>
      <c r="B37" s="613">
        <f>B38+B39+B40+B41+B42+B43+B44</f>
        <v>68</v>
      </c>
      <c r="C37" s="536" t="s">
        <v>74</v>
      </c>
      <c r="D37" s="616"/>
      <c r="E37" s="616"/>
      <c r="F37" s="616"/>
      <c r="G37" s="616"/>
      <c r="H37" s="616"/>
    </row>
    <row r="38" spans="1:8" ht="15" customHeight="1">
      <c r="A38" s="543" t="s">
        <v>75</v>
      </c>
      <c r="B38" s="498">
        <v>13</v>
      </c>
      <c r="C38" s="542" t="s">
        <v>76</v>
      </c>
      <c r="D38" s="616"/>
      <c r="E38" s="616"/>
      <c r="F38" s="616"/>
      <c r="G38" s="616"/>
      <c r="H38" s="616"/>
    </row>
    <row r="39" spans="1:8" ht="15" customHeight="1">
      <c r="A39" s="543" t="s">
        <v>77</v>
      </c>
      <c r="B39" s="498">
        <v>5</v>
      </c>
      <c r="C39" s="537" t="s">
        <v>78</v>
      </c>
      <c r="D39" s="616"/>
      <c r="E39" s="616"/>
      <c r="F39" s="616"/>
      <c r="G39" s="616"/>
      <c r="H39" s="616"/>
    </row>
    <row r="40" spans="1:8" ht="15" customHeight="1">
      <c r="A40" s="543" t="s">
        <v>79</v>
      </c>
      <c r="B40" s="486">
        <v>36</v>
      </c>
      <c r="C40" s="537" t="s">
        <v>80</v>
      </c>
      <c r="D40" s="616"/>
      <c r="E40" s="616"/>
      <c r="F40" s="616"/>
      <c r="G40" s="616"/>
      <c r="H40" s="616"/>
    </row>
    <row r="41" spans="1:8" ht="15" customHeight="1">
      <c r="A41" s="543" t="s">
        <v>81</v>
      </c>
      <c r="B41" s="486">
        <v>8</v>
      </c>
      <c r="C41" s="537" t="s">
        <v>82</v>
      </c>
      <c r="D41" s="616"/>
      <c r="E41" s="616"/>
      <c r="F41" s="616"/>
      <c r="G41" s="616"/>
      <c r="H41" s="616"/>
    </row>
    <row r="42" spans="1:8" ht="15" customHeight="1">
      <c r="A42" s="543" t="s">
        <v>83</v>
      </c>
      <c r="B42" s="498">
        <v>1</v>
      </c>
      <c r="C42" s="542" t="s">
        <v>84</v>
      </c>
      <c r="D42" s="616"/>
      <c r="E42" s="616"/>
      <c r="F42" s="616"/>
      <c r="G42" s="616"/>
      <c r="H42" s="616"/>
    </row>
    <row r="43" spans="1:8" ht="15" customHeight="1">
      <c r="A43" s="543" t="s">
        <v>85</v>
      </c>
      <c r="B43" s="498">
        <v>1</v>
      </c>
      <c r="C43" s="542" t="s">
        <v>86</v>
      </c>
      <c r="D43" s="616"/>
      <c r="E43" s="616"/>
      <c r="F43" s="616"/>
      <c r="G43" s="616"/>
      <c r="H43" s="616"/>
    </row>
    <row r="44" spans="1:8" ht="15" customHeight="1">
      <c r="A44" s="543" t="s">
        <v>87</v>
      </c>
      <c r="B44" s="498">
        <v>4</v>
      </c>
      <c r="C44" s="537" t="s">
        <v>88</v>
      </c>
      <c r="D44" s="616"/>
      <c r="E44" s="616"/>
      <c r="F44" s="616"/>
      <c r="G44" s="616"/>
      <c r="H44" s="616"/>
    </row>
    <row r="45" spans="1:8" ht="15" customHeight="1">
      <c r="A45" s="201" t="s">
        <v>89</v>
      </c>
      <c r="B45" s="613">
        <f>B46+B47+B48+B49+B50</f>
        <v>31</v>
      </c>
      <c r="C45" s="536" t="s">
        <v>90</v>
      </c>
    </row>
    <row r="46" spans="1:8" ht="15" customHeight="1">
      <c r="A46" s="202" t="s">
        <v>91</v>
      </c>
      <c r="B46" s="498" t="s">
        <v>226</v>
      </c>
      <c r="C46" s="537" t="s">
        <v>92</v>
      </c>
      <c r="D46" s="616"/>
      <c r="E46" s="616"/>
      <c r="F46" s="616"/>
      <c r="G46" s="616"/>
      <c r="H46" s="616"/>
    </row>
    <row r="47" spans="1:8" ht="15" customHeight="1">
      <c r="A47" s="543" t="s">
        <v>93</v>
      </c>
      <c r="B47" s="498">
        <v>17</v>
      </c>
      <c r="C47" s="537" t="s">
        <v>94</v>
      </c>
      <c r="D47" s="616"/>
      <c r="E47" s="616"/>
      <c r="F47" s="616"/>
      <c r="G47" s="616"/>
      <c r="H47" s="616"/>
    </row>
    <row r="48" spans="1:8" ht="15" customHeight="1">
      <c r="A48" s="543" t="s">
        <v>95</v>
      </c>
      <c r="B48" s="498">
        <v>3</v>
      </c>
      <c r="C48" s="537" t="s">
        <v>96</v>
      </c>
      <c r="D48" s="616"/>
      <c r="E48" s="616"/>
      <c r="F48" s="616"/>
      <c r="G48" s="616"/>
      <c r="H48" s="616"/>
    </row>
    <row r="49" spans="1:8" ht="15" customHeight="1">
      <c r="A49" s="543" t="s">
        <v>97</v>
      </c>
      <c r="B49" s="498">
        <v>4</v>
      </c>
      <c r="C49" s="537" t="s">
        <v>98</v>
      </c>
      <c r="D49" s="616"/>
      <c r="E49" s="616"/>
      <c r="F49" s="616"/>
      <c r="G49" s="616"/>
      <c r="H49" s="616"/>
    </row>
    <row r="50" spans="1:8" ht="15" customHeight="1">
      <c r="A50" s="543" t="s">
        <v>99</v>
      </c>
      <c r="B50" s="498">
        <v>7</v>
      </c>
      <c r="C50" s="542" t="s">
        <v>100</v>
      </c>
      <c r="D50" s="617"/>
      <c r="E50" s="617"/>
      <c r="F50" s="617"/>
      <c r="G50" s="617"/>
      <c r="H50" s="617"/>
    </row>
    <row r="51" spans="1:8" ht="12.95" customHeight="1">
      <c r="A51" s="370"/>
      <c r="C51" s="547"/>
      <c r="D51" s="430"/>
      <c r="E51" s="430"/>
      <c r="F51" s="430"/>
      <c r="G51" s="430"/>
      <c r="H51" s="430"/>
    </row>
    <row r="52" spans="1:8" s="346" customFormat="1" ht="12.95" customHeight="1">
      <c r="A52" s="370"/>
      <c r="B52" s="618"/>
      <c r="C52" s="547"/>
    </row>
    <row r="53" spans="1:8" s="346" customFormat="1" ht="12.95" customHeight="1">
      <c r="A53" s="370"/>
      <c r="B53" s="618"/>
      <c r="C53" s="547"/>
      <c r="D53" s="794"/>
      <c r="E53" s="794"/>
      <c r="F53" s="794"/>
      <c r="G53" s="794"/>
      <c r="H53" s="794"/>
    </row>
    <row r="54" spans="1:8" ht="12.75" customHeight="1">
      <c r="A54" s="370"/>
      <c r="B54" s="618"/>
      <c r="C54" s="547"/>
    </row>
    <row r="55" spans="1:8" ht="12.75" customHeight="1">
      <c r="A55" s="370"/>
      <c r="B55" s="618"/>
      <c r="C55" s="547"/>
    </row>
    <row r="56" spans="1:8" ht="12" customHeight="1"/>
    <row r="57" spans="1:8" ht="14.25" customHeight="1"/>
    <row r="58" spans="1:8" ht="15" customHeight="1"/>
    <row r="59" spans="1:8" ht="15" customHeight="1">
      <c r="A59" s="423"/>
    </row>
    <row r="60" spans="1:8" ht="15" customHeight="1">
      <c r="A60" s="1" t="s">
        <v>0</v>
      </c>
      <c r="B60" s="607"/>
      <c r="C60" s="462" t="s">
        <v>1</v>
      </c>
    </row>
    <row r="61" spans="1:8" ht="20.25" customHeight="1">
      <c r="A61" s="608"/>
      <c r="B61" s="607"/>
      <c r="C61" s="608"/>
    </row>
    <row r="62" spans="1:8" ht="20.25" customHeight="1">
      <c r="A62" s="985" t="s">
        <v>986</v>
      </c>
      <c r="B62" s="990"/>
      <c r="C62" s="992" t="s">
        <v>755</v>
      </c>
    </row>
    <row r="63" spans="1:8" ht="20.25" customHeight="1">
      <c r="A63" s="993" t="s">
        <v>751</v>
      </c>
      <c r="B63" s="994"/>
      <c r="C63" s="995" t="s">
        <v>608</v>
      </c>
    </row>
    <row r="64" spans="1:8" ht="20.25" customHeight="1">
      <c r="A64" s="346"/>
      <c r="B64" s="611"/>
    </row>
    <row r="65" spans="1:3" ht="18" customHeight="1">
      <c r="A65" s="1020" t="s">
        <v>945</v>
      </c>
      <c r="B65" s="595" t="s">
        <v>737</v>
      </c>
      <c r="C65" s="1019" t="s">
        <v>946</v>
      </c>
    </row>
    <row r="66" spans="1:3" ht="13.5" customHeight="1">
      <c r="A66" s="351"/>
      <c r="B66" s="612" t="s">
        <v>752</v>
      </c>
      <c r="C66" s="421"/>
    </row>
    <row r="67" spans="1:3" ht="10.5" customHeight="1">
      <c r="A67" s="535"/>
      <c r="B67" s="535"/>
      <c r="C67" s="421"/>
    </row>
    <row r="68" spans="1:3" ht="14.25" customHeight="1">
      <c r="A68" s="376" t="s">
        <v>103</v>
      </c>
      <c r="B68" s="620">
        <f>B69+B70+B71+B72+B73+B74+B75+B76+B77+B78+B79+B80+B81+B82+B83+B84</f>
        <v>142</v>
      </c>
      <c r="C68" s="377" t="s">
        <v>104</v>
      </c>
    </row>
    <row r="69" spans="1:3" ht="14.25" customHeight="1">
      <c r="A69" s="62" t="s">
        <v>809</v>
      </c>
      <c r="B69" s="812">
        <v>15</v>
      </c>
      <c r="C69" s="63" t="s">
        <v>826</v>
      </c>
    </row>
    <row r="70" spans="1:3" ht="14.25" customHeight="1">
      <c r="A70" s="62" t="s">
        <v>810</v>
      </c>
      <c r="B70" s="812">
        <v>7</v>
      </c>
      <c r="C70" s="63" t="s">
        <v>825</v>
      </c>
    </row>
    <row r="71" spans="1:3" ht="14.25" customHeight="1">
      <c r="A71" s="62" t="s">
        <v>811</v>
      </c>
      <c r="B71" s="812">
        <v>1</v>
      </c>
      <c r="C71" s="64" t="s">
        <v>827</v>
      </c>
    </row>
    <row r="72" spans="1:3" ht="14.25" customHeight="1">
      <c r="A72" s="62" t="s">
        <v>812</v>
      </c>
      <c r="B72" s="812" t="s">
        <v>226</v>
      </c>
      <c r="C72" s="63" t="s">
        <v>828</v>
      </c>
    </row>
    <row r="73" spans="1:3" ht="14.25" customHeight="1">
      <c r="A73" s="62" t="s">
        <v>813</v>
      </c>
      <c r="B73" s="812" t="s">
        <v>226</v>
      </c>
      <c r="C73" s="63" t="s">
        <v>829</v>
      </c>
    </row>
    <row r="74" spans="1:3" ht="14.25" customHeight="1">
      <c r="A74" s="62" t="s">
        <v>814</v>
      </c>
      <c r="B74" s="812">
        <v>5</v>
      </c>
      <c r="C74" s="63" t="s">
        <v>830</v>
      </c>
    </row>
    <row r="75" spans="1:3" ht="14.25" customHeight="1">
      <c r="A75" s="62" t="s">
        <v>815</v>
      </c>
      <c r="B75" s="812">
        <v>69</v>
      </c>
      <c r="C75" s="63" t="s">
        <v>831</v>
      </c>
    </row>
    <row r="76" spans="1:3" ht="14.25" customHeight="1">
      <c r="A76" s="62" t="s">
        <v>816</v>
      </c>
      <c r="B76" s="812">
        <v>9</v>
      </c>
      <c r="C76" s="63" t="s">
        <v>832</v>
      </c>
    </row>
    <row r="77" spans="1:3" ht="14.25" customHeight="1">
      <c r="A77" s="62" t="s">
        <v>817</v>
      </c>
      <c r="B77" s="812">
        <v>13</v>
      </c>
      <c r="C77" s="63" t="s">
        <v>833</v>
      </c>
    </row>
    <row r="78" spans="1:3" ht="14.25" customHeight="1">
      <c r="A78" s="62" t="s">
        <v>818</v>
      </c>
      <c r="B78" s="812" t="s">
        <v>226</v>
      </c>
      <c r="C78" s="63" t="s">
        <v>126</v>
      </c>
    </row>
    <row r="79" spans="1:3" ht="14.25" customHeight="1">
      <c r="A79" s="62" t="s">
        <v>819</v>
      </c>
      <c r="B79" s="812">
        <v>6</v>
      </c>
      <c r="C79" s="63" t="s">
        <v>128</v>
      </c>
    </row>
    <row r="80" spans="1:3" ht="14.25" customHeight="1">
      <c r="A80" s="62" t="s">
        <v>820</v>
      </c>
      <c r="B80" s="812">
        <v>3</v>
      </c>
      <c r="C80" s="346" t="s">
        <v>808</v>
      </c>
    </row>
    <row r="81" spans="1:3" ht="14.25" customHeight="1">
      <c r="A81" s="62" t="s">
        <v>821</v>
      </c>
      <c r="B81" s="812">
        <v>5</v>
      </c>
      <c r="C81" s="346" t="s">
        <v>130</v>
      </c>
    </row>
    <row r="82" spans="1:3" ht="14.25" customHeight="1">
      <c r="A82" s="62" t="s">
        <v>822</v>
      </c>
      <c r="B82" s="812">
        <v>4</v>
      </c>
      <c r="C82" s="63" t="s">
        <v>132</v>
      </c>
    </row>
    <row r="83" spans="1:3" ht="14.25" customHeight="1">
      <c r="A83" s="62" t="s">
        <v>823</v>
      </c>
      <c r="B83" s="812">
        <v>2</v>
      </c>
      <c r="C83" s="63" t="s">
        <v>134</v>
      </c>
    </row>
    <row r="84" spans="1:3" ht="14.25" customHeight="1">
      <c r="A84" s="62" t="s">
        <v>824</v>
      </c>
      <c r="B84" s="812">
        <v>3</v>
      </c>
      <c r="C84" s="346" t="s">
        <v>119</v>
      </c>
    </row>
    <row r="85" spans="1:3" ht="14.25" customHeight="1">
      <c r="A85" s="380" t="s">
        <v>135</v>
      </c>
      <c r="B85" s="620">
        <f>B86+B87+B88+B89+B90+B91+B92+B93</f>
        <v>49</v>
      </c>
      <c r="C85" s="381" t="s">
        <v>136</v>
      </c>
    </row>
    <row r="86" spans="1:3" ht="14.25" customHeight="1">
      <c r="A86" s="378" t="s">
        <v>137</v>
      </c>
      <c r="B86" s="483" t="s">
        <v>226</v>
      </c>
      <c r="C86" s="379" t="s">
        <v>138</v>
      </c>
    </row>
    <row r="87" spans="1:3" ht="14.25" customHeight="1">
      <c r="A87" s="378" t="s">
        <v>139</v>
      </c>
      <c r="B87" s="812">
        <v>2</v>
      </c>
      <c r="C87" s="379" t="s">
        <v>140</v>
      </c>
    </row>
    <row r="88" spans="1:3" ht="14.25" customHeight="1">
      <c r="A88" s="378" t="s">
        <v>141</v>
      </c>
      <c r="B88" s="812">
        <v>3</v>
      </c>
      <c r="C88" s="379" t="s">
        <v>142</v>
      </c>
    </row>
    <row r="89" spans="1:3" ht="14.25" customHeight="1">
      <c r="A89" s="378" t="s">
        <v>143</v>
      </c>
      <c r="B89" s="812">
        <v>2</v>
      </c>
      <c r="C89" s="379" t="s">
        <v>144</v>
      </c>
    </row>
    <row r="90" spans="1:3" ht="14.25" customHeight="1">
      <c r="A90" s="378" t="s">
        <v>145</v>
      </c>
      <c r="B90" s="812">
        <v>31</v>
      </c>
      <c r="C90" s="379" t="s">
        <v>146</v>
      </c>
    </row>
    <row r="91" spans="1:3" ht="14.25" customHeight="1">
      <c r="A91" s="378" t="s">
        <v>147</v>
      </c>
      <c r="B91" s="812">
        <v>3</v>
      </c>
      <c r="C91" s="379" t="s">
        <v>148</v>
      </c>
    </row>
    <row r="92" spans="1:3" ht="14.25" customHeight="1">
      <c r="A92" s="378" t="s">
        <v>149</v>
      </c>
      <c r="B92" s="812">
        <v>5</v>
      </c>
      <c r="C92" s="379" t="s">
        <v>961</v>
      </c>
    </row>
    <row r="93" spans="1:3" ht="14.25" customHeight="1">
      <c r="A93" s="378" t="s">
        <v>150</v>
      </c>
      <c r="B93" s="812">
        <v>3</v>
      </c>
      <c r="C93" s="379" t="s">
        <v>151</v>
      </c>
    </row>
    <row r="94" spans="1:3" ht="14.25" customHeight="1">
      <c r="A94" s="382" t="s">
        <v>152</v>
      </c>
      <c r="B94" s="620">
        <f>SUM(B95:B99)</f>
        <v>4</v>
      </c>
      <c r="C94" s="383" t="s">
        <v>153</v>
      </c>
    </row>
    <row r="95" spans="1:3" ht="14.25" customHeight="1">
      <c r="A95" s="378" t="s">
        <v>154</v>
      </c>
      <c r="B95" s="483">
        <v>2</v>
      </c>
      <c r="C95" s="379" t="s">
        <v>155</v>
      </c>
    </row>
    <row r="96" spans="1:3" ht="14.25" customHeight="1">
      <c r="A96" s="378" t="s">
        <v>156</v>
      </c>
      <c r="B96" s="483" t="s">
        <v>226</v>
      </c>
      <c r="C96" s="379" t="s">
        <v>157</v>
      </c>
    </row>
    <row r="97" spans="1:3" ht="14.25" customHeight="1">
      <c r="A97" s="378" t="s">
        <v>158</v>
      </c>
      <c r="B97" s="483">
        <v>2</v>
      </c>
      <c r="C97" s="379" t="s">
        <v>159</v>
      </c>
    </row>
    <row r="98" spans="1:3" ht="14.25" customHeight="1">
      <c r="A98" s="378" t="s">
        <v>160</v>
      </c>
      <c r="B98" s="483" t="s">
        <v>226</v>
      </c>
      <c r="C98" s="379" t="s">
        <v>161</v>
      </c>
    </row>
    <row r="99" spans="1:3" ht="14.25" customHeight="1">
      <c r="A99" s="378" t="s">
        <v>162</v>
      </c>
      <c r="B99" s="483" t="s">
        <v>226</v>
      </c>
      <c r="C99" s="379" t="s">
        <v>163</v>
      </c>
    </row>
    <row r="100" spans="1:3" ht="14.25" customHeight="1">
      <c r="A100" s="380" t="s">
        <v>164</v>
      </c>
      <c r="B100" s="620">
        <f>B101+B102+B103+B104+B105+B106</f>
        <v>25</v>
      </c>
      <c r="C100" s="384" t="s">
        <v>165</v>
      </c>
    </row>
    <row r="101" spans="1:3" ht="14.25" customHeight="1">
      <c r="A101" s="378" t="s">
        <v>166</v>
      </c>
      <c r="B101" s="483">
        <v>18</v>
      </c>
      <c r="C101" s="379" t="s">
        <v>167</v>
      </c>
    </row>
    <row r="102" spans="1:3" ht="14.25" customHeight="1">
      <c r="A102" s="378" t="s">
        <v>168</v>
      </c>
      <c r="B102" s="483" t="s">
        <v>226</v>
      </c>
      <c r="C102" s="379" t="s">
        <v>169</v>
      </c>
    </row>
    <row r="103" spans="1:3" ht="14.25" customHeight="1">
      <c r="A103" s="378" t="s">
        <v>170</v>
      </c>
      <c r="B103" s="483">
        <v>2</v>
      </c>
      <c r="C103" s="379" t="s">
        <v>171</v>
      </c>
    </row>
    <row r="104" spans="1:3" ht="14.25" customHeight="1">
      <c r="A104" s="378" t="s">
        <v>172</v>
      </c>
      <c r="B104" s="483">
        <v>3</v>
      </c>
      <c r="C104" s="379" t="s">
        <v>173</v>
      </c>
    </row>
    <row r="105" spans="1:3" ht="14.25" customHeight="1">
      <c r="A105" s="378" t="s">
        <v>174</v>
      </c>
      <c r="B105" s="483" t="s">
        <v>226</v>
      </c>
      <c r="C105" s="379" t="s">
        <v>175</v>
      </c>
    </row>
    <row r="106" spans="1:3" ht="14.25" customHeight="1">
      <c r="A106" s="378" t="s">
        <v>176</v>
      </c>
      <c r="B106" s="483">
        <v>2</v>
      </c>
      <c r="C106" s="379" t="s">
        <v>177</v>
      </c>
    </row>
    <row r="107" spans="1:3" ht="14.25" customHeight="1">
      <c r="A107" s="385" t="s">
        <v>178</v>
      </c>
      <c r="B107" s="620">
        <f>SUM(B108:B111)</f>
        <v>1</v>
      </c>
      <c r="C107" s="381" t="s">
        <v>179</v>
      </c>
    </row>
    <row r="108" spans="1:3" ht="14.25" customHeight="1">
      <c r="A108" s="378" t="s">
        <v>180</v>
      </c>
      <c r="B108" s="483" t="s">
        <v>226</v>
      </c>
      <c r="C108" s="379" t="s">
        <v>181</v>
      </c>
    </row>
    <row r="109" spans="1:3" ht="14.25" customHeight="1">
      <c r="A109" s="378" t="s">
        <v>182</v>
      </c>
      <c r="B109" s="483">
        <v>1</v>
      </c>
      <c r="C109" s="379" t="s">
        <v>183</v>
      </c>
    </row>
    <row r="110" spans="1:3" ht="14.25" customHeight="1">
      <c r="A110" s="378" t="s">
        <v>184</v>
      </c>
      <c r="B110" s="483" t="s">
        <v>226</v>
      </c>
      <c r="C110" s="379" t="s">
        <v>185</v>
      </c>
    </row>
    <row r="111" spans="1:3" ht="14.25" customHeight="1">
      <c r="A111" s="378" t="s">
        <v>186</v>
      </c>
      <c r="B111" s="483" t="s">
        <v>226</v>
      </c>
      <c r="C111" s="379" t="s">
        <v>187</v>
      </c>
    </row>
    <row r="112" spans="1:3" ht="14.25" customHeight="1">
      <c r="A112" s="376" t="s">
        <v>188</v>
      </c>
      <c r="B112" s="620">
        <f>B113+B114+B115+B116</f>
        <v>1</v>
      </c>
      <c r="C112" s="381" t="s">
        <v>189</v>
      </c>
    </row>
    <row r="113" spans="1:3" ht="14.25" customHeight="1">
      <c r="A113" s="378" t="s">
        <v>190</v>
      </c>
      <c r="B113" s="483" t="s">
        <v>226</v>
      </c>
      <c r="C113" s="379" t="s">
        <v>191</v>
      </c>
    </row>
    <row r="114" spans="1:3" ht="14.25" customHeight="1">
      <c r="A114" s="378" t="s">
        <v>192</v>
      </c>
      <c r="B114" s="483" t="s">
        <v>226</v>
      </c>
      <c r="C114" s="379" t="s">
        <v>193</v>
      </c>
    </row>
    <row r="115" spans="1:3" ht="14.25" customHeight="1">
      <c r="A115" s="378" t="s">
        <v>962</v>
      </c>
      <c r="B115" s="483">
        <v>1</v>
      </c>
      <c r="C115" s="379" t="s">
        <v>194</v>
      </c>
    </row>
    <row r="116" spans="1:3" ht="14.25" customHeight="1">
      <c r="A116" s="378" t="s">
        <v>195</v>
      </c>
      <c r="B116" s="483" t="s">
        <v>226</v>
      </c>
      <c r="C116" s="379" t="s">
        <v>196</v>
      </c>
    </row>
    <row r="117" spans="1:3" ht="14.25" customHeight="1">
      <c r="A117" s="385" t="s">
        <v>197</v>
      </c>
      <c r="B117" s="620" t="s">
        <v>226</v>
      </c>
      <c r="C117" s="381" t="s">
        <v>198</v>
      </c>
    </row>
    <row r="118" spans="1:3" ht="14.25" customHeight="1">
      <c r="A118" s="555" t="s">
        <v>199</v>
      </c>
      <c r="B118" s="483" t="s">
        <v>226</v>
      </c>
      <c r="C118" s="387" t="s">
        <v>982</v>
      </c>
    </row>
    <row r="119" spans="1:3" ht="14.25" customHeight="1">
      <c r="A119" s="556" t="s">
        <v>201</v>
      </c>
      <c r="B119" s="483" t="s">
        <v>226</v>
      </c>
      <c r="C119" s="387" t="s">
        <v>965</v>
      </c>
    </row>
    <row r="120" spans="1:3" ht="14.25" customHeight="1">
      <c r="A120" s="389" t="s">
        <v>295</v>
      </c>
      <c r="B120" s="837">
        <f>B9+B18+B27+B37+B45+B68+B85+B94+B100+B107+B112+B117</f>
        <v>439</v>
      </c>
      <c r="C120" s="156" t="s">
        <v>204</v>
      </c>
    </row>
    <row r="121" spans="1:3" ht="20.25" customHeight="1">
      <c r="A121" s="434"/>
      <c r="B121" s="435"/>
      <c r="C121" s="346"/>
    </row>
    <row r="122" spans="1:3" ht="20.25" customHeight="1">
      <c r="A122" s="432" t="s">
        <v>834</v>
      </c>
      <c r="B122" s="524"/>
      <c r="C122" s="354" t="s">
        <v>985</v>
      </c>
    </row>
  </sheetData>
  <printOptions gridLinesSet="0"/>
  <pageMargins left="0.59055118110236227" right="0.59055118110236227" top="1.1811023622047245" bottom="1.1811023622047245" header="0.51181102362204722" footer="0.51181102362204722"/>
  <pageSetup paperSize="9" scale="75" orientation="portrait" r:id="rId1"/>
  <headerFooter alignWithMargins="0"/>
  <rowBreaks count="1" manualBreakCount="1">
    <brk id="59" max="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 syncVertical="1" syncRef="A109" transitionEvaluation="1">
    <tabColor rgb="FF7030A0"/>
  </sheetPr>
  <dimension ref="A1:I122"/>
  <sheetViews>
    <sheetView showGridLines="0" view="pageLayout" topLeftCell="A109" zoomScaleSheetLayoutView="100" workbookViewId="0">
      <selection activeCell="C112" sqref="C112"/>
    </sheetView>
  </sheetViews>
  <sheetFormatPr baseColWidth="10" defaultColWidth="11" defaultRowHeight="20.25" customHeight="1"/>
  <cols>
    <col min="1" max="1" width="43.28515625" style="461" customWidth="1"/>
    <col min="2" max="2" width="29.85546875" style="354" customWidth="1"/>
    <col min="3" max="3" width="40.7109375" style="461" customWidth="1"/>
    <col min="4" max="4" width="8.7109375" style="461" customWidth="1"/>
    <col min="5" max="5" width="5.85546875" style="354" customWidth="1"/>
    <col min="6" max="6" width="9" style="461" customWidth="1"/>
    <col min="7" max="8" width="8.42578125" style="461" customWidth="1"/>
    <col min="9" max="9" width="23.42578125" style="461" customWidth="1"/>
    <col min="10" max="10" width="2.7109375" style="461" customWidth="1"/>
    <col min="11" max="206" width="11" style="461" customWidth="1"/>
    <col min="207" max="255" width="11" style="461"/>
    <col min="256" max="256" width="38.85546875" style="461" customWidth="1"/>
    <col min="257" max="257" width="13" style="461" customWidth="1"/>
    <col min="258" max="258" width="14.42578125" style="461" customWidth="1"/>
    <col min="259" max="259" width="38.42578125" style="461" customWidth="1"/>
    <col min="260" max="260" width="8.7109375" style="461" customWidth="1"/>
    <col min="261" max="261" width="5.85546875" style="461" customWidth="1"/>
    <col min="262" max="262" width="9" style="461" customWidth="1"/>
    <col min="263" max="264" width="8.42578125" style="461" customWidth="1"/>
    <col min="265" max="265" width="23.42578125" style="461" customWidth="1"/>
    <col min="266" max="266" width="2.7109375" style="461" customWidth="1"/>
    <col min="267" max="462" width="11" style="461" customWidth="1"/>
    <col min="463" max="511" width="11" style="461"/>
    <col min="512" max="512" width="38.85546875" style="461" customWidth="1"/>
    <col min="513" max="513" width="13" style="461" customWidth="1"/>
    <col min="514" max="514" width="14.42578125" style="461" customWidth="1"/>
    <col min="515" max="515" width="38.42578125" style="461" customWidth="1"/>
    <col min="516" max="516" width="8.7109375" style="461" customWidth="1"/>
    <col min="517" max="517" width="5.85546875" style="461" customWidth="1"/>
    <col min="518" max="518" width="9" style="461" customWidth="1"/>
    <col min="519" max="520" width="8.42578125" style="461" customWidth="1"/>
    <col min="521" max="521" width="23.42578125" style="461" customWidth="1"/>
    <col min="522" max="522" width="2.7109375" style="461" customWidth="1"/>
    <col min="523" max="718" width="11" style="461" customWidth="1"/>
    <col min="719" max="767" width="11" style="461"/>
    <col min="768" max="768" width="38.85546875" style="461" customWidth="1"/>
    <col min="769" max="769" width="13" style="461" customWidth="1"/>
    <col min="770" max="770" width="14.42578125" style="461" customWidth="1"/>
    <col min="771" max="771" width="38.42578125" style="461" customWidth="1"/>
    <col min="772" max="772" width="8.7109375" style="461" customWidth="1"/>
    <col min="773" max="773" width="5.85546875" style="461" customWidth="1"/>
    <col min="774" max="774" width="9" style="461" customWidth="1"/>
    <col min="775" max="776" width="8.42578125" style="461" customWidth="1"/>
    <col min="777" max="777" width="23.42578125" style="461" customWidth="1"/>
    <col min="778" max="778" width="2.7109375" style="461" customWidth="1"/>
    <col min="779" max="974" width="11" style="461" customWidth="1"/>
    <col min="975" max="1023" width="11" style="461"/>
    <col min="1024" max="1024" width="38.85546875" style="461" customWidth="1"/>
    <col min="1025" max="1025" width="13" style="461" customWidth="1"/>
    <col min="1026" max="1026" width="14.42578125" style="461" customWidth="1"/>
    <col min="1027" max="1027" width="38.42578125" style="461" customWidth="1"/>
    <col min="1028" max="1028" width="8.7109375" style="461" customWidth="1"/>
    <col min="1029" max="1029" width="5.85546875" style="461" customWidth="1"/>
    <col min="1030" max="1030" width="9" style="461" customWidth="1"/>
    <col min="1031" max="1032" width="8.42578125" style="461" customWidth="1"/>
    <col min="1033" max="1033" width="23.42578125" style="461" customWidth="1"/>
    <col min="1034" max="1034" width="2.7109375" style="461" customWidth="1"/>
    <col min="1035" max="1230" width="11" style="461" customWidth="1"/>
    <col min="1231" max="1279" width="11" style="461"/>
    <col min="1280" max="1280" width="38.85546875" style="461" customWidth="1"/>
    <col min="1281" max="1281" width="13" style="461" customWidth="1"/>
    <col min="1282" max="1282" width="14.42578125" style="461" customWidth="1"/>
    <col min="1283" max="1283" width="38.42578125" style="461" customWidth="1"/>
    <col min="1284" max="1284" width="8.7109375" style="461" customWidth="1"/>
    <col min="1285" max="1285" width="5.85546875" style="461" customWidth="1"/>
    <col min="1286" max="1286" width="9" style="461" customWidth="1"/>
    <col min="1287" max="1288" width="8.42578125" style="461" customWidth="1"/>
    <col min="1289" max="1289" width="23.42578125" style="461" customWidth="1"/>
    <col min="1290" max="1290" width="2.7109375" style="461" customWidth="1"/>
    <col min="1291" max="1486" width="11" style="461" customWidth="1"/>
    <col min="1487" max="1535" width="11" style="461"/>
    <col min="1536" max="1536" width="38.85546875" style="461" customWidth="1"/>
    <col min="1537" max="1537" width="13" style="461" customWidth="1"/>
    <col min="1538" max="1538" width="14.42578125" style="461" customWidth="1"/>
    <col min="1539" max="1539" width="38.42578125" style="461" customWidth="1"/>
    <col min="1540" max="1540" width="8.7109375" style="461" customWidth="1"/>
    <col min="1541" max="1541" width="5.85546875" style="461" customWidth="1"/>
    <col min="1542" max="1542" width="9" style="461" customWidth="1"/>
    <col min="1543" max="1544" width="8.42578125" style="461" customWidth="1"/>
    <col min="1545" max="1545" width="23.42578125" style="461" customWidth="1"/>
    <col min="1546" max="1546" width="2.7109375" style="461" customWidth="1"/>
    <col min="1547" max="1742" width="11" style="461" customWidth="1"/>
    <col min="1743" max="1791" width="11" style="461"/>
    <col min="1792" max="1792" width="38.85546875" style="461" customWidth="1"/>
    <col min="1793" max="1793" width="13" style="461" customWidth="1"/>
    <col min="1794" max="1794" width="14.42578125" style="461" customWidth="1"/>
    <col min="1795" max="1795" width="38.42578125" style="461" customWidth="1"/>
    <col min="1796" max="1796" width="8.7109375" style="461" customWidth="1"/>
    <col min="1797" max="1797" width="5.85546875" style="461" customWidth="1"/>
    <col min="1798" max="1798" width="9" style="461" customWidth="1"/>
    <col min="1799" max="1800" width="8.42578125" style="461" customWidth="1"/>
    <col min="1801" max="1801" width="23.42578125" style="461" customWidth="1"/>
    <col min="1802" max="1802" width="2.7109375" style="461" customWidth="1"/>
    <col min="1803" max="1998" width="11" style="461" customWidth="1"/>
    <col min="1999" max="2047" width="11" style="461"/>
    <col min="2048" max="2048" width="38.85546875" style="461" customWidth="1"/>
    <col min="2049" max="2049" width="13" style="461" customWidth="1"/>
    <col min="2050" max="2050" width="14.42578125" style="461" customWidth="1"/>
    <col min="2051" max="2051" width="38.42578125" style="461" customWidth="1"/>
    <col min="2052" max="2052" width="8.7109375" style="461" customWidth="1"/>
    <col min="2053" max="2053" width="5.85546875" style="461" customWidth="1"/>
    <col min="2054" max="2054" width="9" style="461" customWidth="1"/>
    <col min="2055" max="2056" width="8.42578125" style="461" customWidth="1"/>
    <col min="2057" max="2057" width="23.42578125" style="461" customWidth="1"/>
    <col min="2058" max="2058" width="2.7109375" style="461" customWidth="1"/>
    <col min="2059" max="2254" width="11" style="461" customWidth="1"/>
    <col min="2255" max="2303" width="11" style="461"/>
    <col min="2304" max="2304" width="38.85546875" style="461" customWidth="1"/>
    <col min="2305" max="2305" width="13" style="461" customWidth="1"/>
    <col min="2306" max="2306" width="14.42578125" style="461" customWidth="1"/>
    <col min="2307" max="2307" width="38.42578125" style="461" customWidth="1"/>
    <col min="2308" max="2308" width="8.7109375" style="461" customWidth="1"/>
    <col min="2309" max="2309" width="5.85546875" style="461" customWidth="1"/>
    <col min="2310" max="2310" width="9" style="461" customWidth="1"/>
    <col min="2311" max="2312" width="8.42578125" style="461" customWidth="1"/>
    <col min="2313" max="2313" width="23.42578125" style="461" customWidth="1"/>
    <col min="2314" max="2314" width="2.7109375" style="461" customWidth="1"/>
    <col min="2315" max="2510" width="11" style="461" customWidth="1"/>
    <col min="2511" max="2559" width="11" style="461"/>
    <col min="2560" max="2560" width="38.85546875" style="461" customWidth="1"/>
    <col min="2561" max="2561" width="13" style="461" customWidth="1"/>
    <col min="2562" max="2562" width="14.42578125" style="461" customWidth="1"/>
    <col min="2563" max="2563" width="38.42578125" style="461" customWidth="1"/>
    <col min="2564" max="2564" width="8.7109375" style="461" customWidth="1"/>
    <col min="2565" max="2565" width="5.85546875" style="461" customWidth="1"/>
    <col min="2566" max="2566" width="9" style="461" customWidth="1"/>
    <col min="2567" max="2568" width="8.42578125" style="461" customWidth="1"/>
    <col min="2569" max="2569" width="23.42578125" style="461" customWidth="1"/>
    <col min="2570" max="2570" width="2.7109375" style="461" customWidth="1"/>
    <col min="2571" max="2766" width="11" style="461" customWidth="1"/>
    <col min="2767" max="2815" width="11" style="461"/>
    <col min="2816" max="2816" width="38.85546875" style="461" customWidth="1"/>
    <col min="2817" max="2817" width="13" style="461" customWidth="1"/>
    <col min="2818" max="2818" width="14.42578125" style="461" customWidth="1"/>
    <col min="2819" max="2819" width="38.42578125" style="461" customWidth="1"/>
    <col min="2820" max="2820" width="8.7109375" style="461" customWidth="1"/>
    <col min="2821" max="2821" width="5.85546875" style="461" customWidth="1"/>
    <col min="2822" max="2822" width="9" style="461" customWidth="1"/>
    <col min="2823" max="2824" width="8.42578125" style="461" customWidth="1"/>
    <col min="2825" max="2825" width="23.42578125" style="461" customWidth="1"/>
    <col min="2826" max="2826" width="2.7109375" style="461" customWidth="1"/>
    <col min="2827" max="3022" width="11" style="461" customWidth="1"/>
    <col min="3023" max="3071" width="11" style="461"/>
    <col min="3072" max="3072" width="38.85546875" style="461" customWidth="1"/>
    <col min="3073" max="3073" width="13" style="461" customWidth="1"/>
    <col min="3074" max="3074" width="14.42578125" style="461" customWidth="1"/>
    <col min="3075" max="3075" width="38.42578125" style="461" customWidth="1"/>
    <col min="3076" max="3076" width="8.7109375" style="461" customWidth="1"/>
    <col min="3077" max="3077" width="5.85546875" style="461" customWidth="1"/>
    <col min="3078" max="3078" width="9" style="461" customWidth="1"/>
    <col min="3079" max="3080" width="8.42578125" style="461" customWidth="1"/>
    <col min="3081" max="3081" width="23.42578125" style="461" customWidth="1"/>
    <col min="3082" max="3082" width="2.7109375" style="461" customWidth="1"/>
    <col min="3083" max="3278" width="11" style="461" customWidth="1"/>
    <col min="3279" max="3327" width="11" style="461"/>
    <col min="3328" max="3328" width="38.85546875" style="461" customWidth="1"/>
    <col min="3329" max="3329" width="13" style="461" customWidth="1"/>
    <col min="3330" max="3330" width="14.42578125" style="461" customWidth="1"/>
    <col min="3331" max="3331" width="38.42578125" style="461" customWidth="1"/>
    <col min="3332" max="3332" width="8.7109375" style="461" customWidth="1"/>
    <col min="3333" max="3333" width="5.85546875" style="461" customWidth="1"/>
    <col min="3334" max="3334" width="9" style="461" customWidth="1"/>
    <col min="3335" max="3336" width="8.42578125" style="461" customWidth="1"/>
    <col min="3337" max="3337" width="23.42578125" style="461" customWidth="1"/>
    <col min="3338" max="3338" width="2.7109375" style="461" customWidth="1"/>
    <col min="3339" max="3534" width="11" style="461" customWidth="1"/>
    <col min="3535" max="3583" width="11" style="461"/>
    <col min="3584" max="3584" width="38.85546875" style="461" customWidth="1"/>
    <col min="3585" max="3585" width="13" style="461" customWidth="1"/>
    <col min="3586" max="3586" width="14.42578125" style="461" customWidth="1"/>
    <col min="3587" max="3587" width="38.42578125" style="461" customWidth="1"/>
    <col min="3588" max="3588" width="8.7109375" style="461" customWidth="1"/>
    <col min="3589" max="3589" width="5.85546875" style="461" customWidth="1"/>
    <col min="3590" max="3590" width="9" style="461" customWidth="1"/>
    <col min="3591" max="3592" width="8.42578125" style="461" customWidth="1"/>
    <col min="3593" max="3593" width="23.42578125" style="461" customWidth="1"/>
    <col min="3594" max="3594" width="2.7109375" style="461" customWidth="1"/>
    <col min="3595" max="3790" width="11" style="461" customWidth="1"/>
    <col min="3791" max="3839" width="11" style="461"/>
    <col min="3840" max="3840" width="38.85546875" style="461" customWidth="1"/>
    <col min="3841" max="3841" width="13" style="461" customWidth="1"/>
    <col min="3842" max="3842" width="14.42578125" style="461" customWidth="1"/>
    <col min="3843" max="3843" width="38.42578125" style="461" customWidth="1"/>
    <col min="3844" max="3844" width="8.7109375" style="461" customWidth="1"/>
    <col min="3845" max="3845" width="5.85546875" style="461" customWidth="1"/>
    <col min="3846" max="3846" width="9" style="461" customWidth="1"/>
    <col min="3847" max="3848" width="8.42578125" style="461" customWidth="1"/>
    <col min="3849" max="3849" width="23.42578125" style="461" customWidth="1"/>
    <col min="3850" max="3850" width="2.7109375" style="461" customWidth="1"/>
    <col min="3851" max="4046" width="11" style="461" customWidth="1"/>
    <col min="4047" max="4095" width="11" style="461"/>
    <col min="4096" max="4096" width="38.85546875" style="461" customWidth="1"/>
    <col min="4097" max="4097" width="13" style="461" customWidth="1"/>
    <col min="4098" max="4098" width="14.42578125" style="461" customWidth="1"/>
    <col min="4099" max="4099" width="38.42578125" style="461" customWidth="1"/>
    <col min="4100" max="4100" width="8.7109375" style="461" customWidth="1"/>
    <col min="4101" max="4101" width="5.85546875" style="461" customWidth="1"/>
    <col min="4102" max="4102" width="9" style="461" customWidth="1"/>
    <col min="4103" max="4104" width="8.42578125" style="461" customWidth="1"/>
    <col min="4105" max="4105" width="23.42578125" style="461" customWidth="1"/>
    <col min="4106" max="4106" width="2.7109375" style="461" customWidth="1"/>
    <col min="4107" max="4302" width="11" style="461" customWidth="1"/>
    <col min="4303" max="4351" width="11" style="461"/>
    <col min="4352" max="4352" width="38.85546875" style="461" customWidth="1"/>
    <col min="4353" max="4353" width="13" style="461" customWidth="1"/>
    <col min="4354" max="4354" width="14.42578125" style="461" customWidth="1"/>
    <col min="4355" max="4355" width="38.42578125" style="461" customWidth="1"/>
    <col min="4356" max="4356" width="8.7109375" style="461" customWidth="1"/>
    <col min="4357" max="4357" width="5.85546875" style="461" customWidth="1"/>
    <col min="4358" max="4358" width="9" style="461" customWidth="1"/>
    <col min="4359" max="4360" width="8.42578125" style="461" customWidth="1"/>
    <col min="4361" max="4361" width="23.42578125" style="461" customWidth="1"/>
    <col min="4362" max="4362" width="2.7109375" style="461" customWidth="1"/>
    <col min="4363" max="4558" width="11" style="461" customWidth="1"/>
    <col min="4559" max="4607" width="11" style="461"/>
    <col min="4608" max="4608" width="38.85546875" style="461" customWidth="1"/>
    <col min="4609" max="4609" width="13" style="461" customWidth="1"/>
    <col min="4610" max="4610" width="14.42578125" style="461" customWidth="1"/>
    <col min="4611" max="4611" width="38.42578125" style="461" customWidth="1"/>
    <col min="4612" max="4612" width="8.7109375" style="461" customWidth="1"/>
    <col min="4613" max="4613" width="5.85546875" style="461" customWidth="1"/>
    <col min="4614" max="4614" width="9" style="461" customWidth="1"/>
    <col min="4615" max="4616" width="8.42578125" style="461" customWidth="1"/>
    <col min="4617" max="4617" width="23.42578125" style="461" customWidth="1"/>
    <col min="4618" max="4618" width="2.7109375" style="461" customWidth="1"/>
    <col min="4619" max="4814" width="11" style="461" customWidth="1"/>
    <col min="4815" max="4863" width="11" style="461"/>
    <col min="4864" max="4864" width="38.85546875" style="461" customWidth="1"/>
    <col min="4865" max="4865" width="13" style="461" customWidth="1"/>
    <col min="4866" max="4866" width="14.42578125" style="461" customWidth="1"/>
    <col min="4867" max="4867" width="38.42578125" style="461" customWidth="1"/>
    <col min="4868" max="4868" width="8.7109375" style="461" customWidth="1"/>
    <col min="4869" max="4869" width="5.85546875" style="461" customWidth="1"/>
    <col min="4870" max="4870" width="9" style="461" customWidth="1"/>
    <col min="4871" max="4872" width="8.42578125" style="461" customWidth="1"/>
    <col min="4873" max="4873" width="23.42578125" style="461" customWidth="1"/>
    <col min="4874" max="4874" width="2.7109375" style="461" customWidth="1"/>
    <col min="4875" max="5070" width="11" style="461" customWidth="1"/>
    <col min="5071" max="5119" width="11" style="461"/>
    <col min="5120" max="5120" width="38.85546875" style="461" customWidth="1"/>
    <col min="5121" max="5121" width="13" style="461" customWidth="1"/>
    <col min="5122" max="5122" width="14.42578125" style="461" customWidth="1"/>
    <col min="5123" max="5123" width="38.42578125" style="461" customWidth="1"/>
    <col min="5124" max="5124" width="8.7109375" style="461" customWidth="1"/>
    <col min="5125" max="5125" width="5.85546875" style="461" customWidth="1"/>
    <col min="5126" max="5126" width="9" style="461" customWidth="1"/>
    <col min="5127" max="5128" width="8.42578125" style="461" customWidth="1"/>
    <col min="5129" max="5129" width="23.42578125" style="461" customWidth="1"/>
    <col min="5130" max="5130" width="2.7109375" style="461" customWidth="1"/>
    <col min="5131" max="5326" width="11" style="461" customWidth="1"/>
    <col min="5327" max="5375" width="11" style="461"/>
    <col min="5376" max="5376" width="38.85546875" style="461" customWidth="1"/>
    <col min="5377" max="5377" width="13" style="461" customWidth="1"/>
    <col min="5378" max="5378" width="14.42578125" style="461" customWidth="1"/>
    <col min="5379" max="5379" width="38.42578125" style="461" customWidth="1"/>
    <col min="5380" max="5380" width="8.7109375" style="461" customWidth="1"/>
    <col min="5381" max="5381" width="5.85546875" style="461" customWidth="1"/>
    <col min="5382" max="5382" width="9" style="461" customWidth="1"/>
    <col min="5383" max="5384" width="8.42578125" style="461" customWidth="1"/>
    <col min="5385" max="5385" width="23.42578125" style="461" customWidth="1"/>
    <col min="5386" max="5386" width="2.7109375" style="461" customWidth="1"/>
    <col min="5387" max="5582" width="11" style="461" customWidth="1"/>
    <col min="5583" max="5631" width="11" style="461"/>
    <col min="5632" max="5632" width="38.85546875" style="461" customWidth="1"/>
    <col min="5633" max="5633" width="13" style="461" customWidth="1"/>
    <col min="5634" max="5634" width="14.42578125" style="461" customWidth="1"/>
    <col min="5635" max="5635" width="38.42578125" style="461" customWidth="1"/>
    <col min="5636" max="5636" width="8.7109375" style="461" customWidth="1"/>
    <col min="5637" max="5637" width="5.85546875" style="461" customWidth="1"/>
    <col min="5638" max="5638" width="9" style="461" customWidth="1"/>
    <col min="5639" max="5640" width="8.42578125" style="461" customWidth="1"/>
    <col min="5641" max="5641" width="23.42578125" style="461" customWidth="1"/>
    <col min="5642" max="5642" width="2.7109375" style="461" customWidth="1"/>
    <col min="5643" max="5838" width="11" style="461" customWidth="1"/>
    <col min="5839" max="5887" width="11" style="461"/>
    <col min="5888" max="5888" width="38.85546875" style="461" customWidth="1"/>
    <col min="5889" max="5889" width="13" style="461" customWidth="1"/>
    <col min="5890" max="5890" width="14.42578125" style="461" customWidth="1"/>
    <col min="5891" max="5891" width="38.42578125" style="461" customWidth="1"/>
    <col min="5892" max="5892" width="8.7109375" style="461" customWidth="1"/>
    <col min="5893" max="5893" width="5.85546875" style="461" customWidth="1"/>
    <col min="5894" max="5894" width="9" style="461" customWidth="1"/>
    <col min="5895" max="5896" width="8.42578125" style="461" customWidth="1"/>
    <col min="5897" max="5897" width="23.42578125" style="461" customWidth="1"/>
    <col min="5898" max="5898" width="2.7109375" style="461" customWidth="1"/>
    <col min="5899" max="6094" width="11" style="461" customWidth="1"/>
    <col min="6095" max="6143" width="11" style="461"/>
    <col min="6144" max="6144" width="38.85546875" style="461" customWidth="1"/>
    <col min="6145" max="6145" width="13" style="461" customWidth="1"/>
    <col min="6146" max="6146" width="14.42578125" style="461" customWidth="1"/>
    <col min="6147" max="6147" width="38.42578125" style="461" customWidth="1"/>
    <col min="6148" max="6148" width="8.7109375" style="461" customWidth="1"/>
    <col min="6149" max="6149" width="5.85546875" style="461" customWidth="1"/>
    <col min="6150" max="6150" width="9" style="461" customWidth="1"/>
    <col min="6151" max="6152" width="8.42578125" style="461" customWidth="1"/>
    <col min="6153" max="6153" width="23.42578125" style="461" customWidth="1"/>
    <col min="6154" max="6154" width="2.7109375" style="461" customWidth="1"/>
    <col min="6155" max="6350" width="11" style="461" customWidth="1"/>
    <col min="6351" max="6399" width="11" style="461"/>
    <col min="6400" max="6400" width="38.85546875" style="461" customWidth="1"/>
    <col min="6401" max="6401" width="13" style="461" customWidth="1"/>
    <col min="6402" max="6402" width="14.42578125" style="461" customWidth="1"/>
    <col min="6403" max="6403" width="38.42578125" style="461" customWidth="1"/>
    <col min="6404" max="6404" width="8.7109375" style="461" customWidth="1"/>
    <col min="6405" max="6405" width="5.85546875" style="461" customWidth="1"/>
    <col min="6406" max="6406" width="9" style="461" customWidth="1"/>
    <col min="6407" max="6408" width="8.42578125" style="461" customWidth="1"/>
    <col min="6409" max="6409" width="23.42578125" style="461" customWidth="1"/>
    <col min="6410" max="6410" width="2.7109375" style="461" customWidth="1"/>
    <col min="6411" max="6606" width="11" style="461" customWidth="1"/>
    <col min="6607" max="6655" width="11" style="461"/>
    <col min="6656" max="6656" width="38.85546875" style="461" customWidth="1"/>
    <col min="6657" max="6657" width="13" style="461" customWidth="1"/>
    <col min="6658" max="6658" width="14.42578125" style="461" customWidth="1"/>
    <col min="6659" max="6659" width="38.42578125" style="461" customWidth="1"/>
    <col min="6660" max="6660" width="8.7109375" style="461" customWidth="1"/>
    <col min="6661" max="6661" width="5.85546875" style="461" customWidth="1"/>
    <col min="6662" max="6662" width="9" style="461" customWidth="1"/>
    <col min="6663" max="6664" width="8.42578125" style="461" customWidth="1"/>
    <col min="6665" max="6665" width="23.42578125" style="461" customWidth="1"/>
    <col min="6666" max="6666" width="2.7109375" style="461" customWidth="1"/>
    <col min="6667" max="6862" width="11" style="461" customWidth="1"/>
    <col min="6863" max="6911" width="11" style="461"/>
    <col min="6912" max="6912" width="38.85546875" style="461" customWidth="1"/>
    <col min="6913" max="6913" width="13" style="461" customWidth="1"/>
    <col min="6914" max="6914" width="14.42578125" style="461" customWidth="1"/>
    <col min="6915" max="6915" width="38.42578125" style="461" customWidth="1"/>
    <col min="6916" max="6916" width="8.7109375" style="461" customWidth="1"/>
    <col min="6917" max="6917" width="5.85546875" style="461" customWidth="1"/>
    <col min="6918" max="6918" width="9" style="461" customWidth="1"/>
    <col min="6919" max="6920" width="8.42578125" style="461" customWidth="1"/>
    <col min="6921" max="6921" width="23.42578125" style="461" customWidth="1"/>
    <col min="6922" max="6922" width="2.7109375" style="461" customWidth="1"/>
    <col min="6923" max="7118" width="11" style="461" customWidth="1"/>
    <col min="7119" max="7167" width="11" style="461"/>
    <col min="7168" max="7168" width="38.85546875" style="461" customWidth="1"/>
    <col min="7169" max="7169" width="13" style="461" customWidth="1"/>
    <col min="7170" max="7170" width="14.42578125" style="461" customWidth="1"/>
    <col min="7171" max="7171" width="38.42578125" style="461" customWidth="1"/>
    <col min="7172" max="7172" width="8.7109375" style="461" customWidth="1"/>
    <col min="7173" max="7173" width="5.85546875" style="461" customWidth="1"/>
    <col min="7174" max="7174" width="9" style="461" customWidth="1"/>
    <col min="7175" max="7176" width="8.42578125" style="461" customWidth="1"/>
    <col min="7177" max="7177" width="23.42578125" style="461" customWidth="1"/>
    <col min="7178" max="7178" width="2.7109375" style="461" customWidth="1"/>
    <col min="7179" max="7374" width="11" style="461" customWidth="1"/>
    <col min="7375" max="7423" width="11" style="461"/>
    <col min="7424" max="7424" width="38.85546875" style="461" customWidth="1"/>
    <col min="7425" max="7425" width="13" style="461" customWidth="1"/>
    <col min="7426" max="7426" width="14.42578125" style="461" customWidth="1"/>
    <col min="7427" max="7427" width="38.42578125" style="461" customWidth="1"/>
    <col min="7428" max="7428" width="8.7109375" style="461" customWidth="1"/>
    <col min="7429" max="7429" width="5.85546875" style="461" customWidth="1"/>
    <col min="7430" max="7430" width="9" style="461" customWidth="1"/>
    <col min="7431" max="7432" width="8.42578125" style="461" customWidth="1"/>
    <col min="7433" max="7433" width="23.42578125" style="461" customWidth="1"/>
    <col min="7434" max="7434" width="2.7109375" style="461" customWidth="1"/>
    <col min="7435" max="7630" width="11" style="461" customWidth="1"/>
    <col min="7631" max="7679" width="11" style="461"/>
    <col min="7680" max="7680" width="38.85546875" style="461" customWidth="1"/>
    <col min="7681" max="7681" width="13" style="461" customWidth="1"/>
    <col min="7682" max="7682" width="14.42578125" style="461" customWidth="1"/>
    <col min="7683" max="7683" width="38.42578125" style="461" customWidth="1"/>
    <col min="7684" max="7684" width="8.7109375" style="461" customWidth="1"/>
    <col min="7685" max="7685" width="5.85546875" style="461" customWidth="1"/>
    <col min="7686" max="7686" width="9" style="461" customWidth="1"/>
    <col min="7687" max="7688" width="8.42578125" style="461" customWidth="1"/>
    <col min="7689" max="7689" width="23.42578125" style="461" customWidth="1"/>
    <col min="7690" max="7690" width="2.7109375" style="461" customWidth="1"/>
    <col min="7691" max="7886" width="11" style="461" customWidth="1"/>
    <col min="7887" max="7935" width="11" style="461"/>
    <col min="7936" max="7936" width="38.85546875" style="461" customWidth="1"/>
    <col min="7937" max="7937" width="13" style="461" customWidth="1"/>
    <col min="7938" max="7938" width="14.42578125" style="461" customWidth="1"/>
    <col min="7939" max="7939" width="38.42578125" style="461" customWidth="1"/>
    <col min="7940" max="7940" width="8.7109375" style="461" customWidth="1"/>
    <col min="7941" max="7941" width="5.85546875" style="461" customWidth="1"/>
    <col min="7942" max="7942" width="9" style="461" customWidth="1"/>
    <col min="7943" max="7944" width="8.42578125" style="461" customWidth="1"/>
    <col min="7945" max="7945" width="23.42578125" style="461" customWidth="1"/>
    <col min="7946" max="7946" width="2.7109375" style="461" customWidth="1"/>
    <col min="7947" max="8142" width="11" style="461" customWidth="1"/>
    <col min="8143" max="8191" width="11" style="461"/>
    <col min="8192" max="8192" width="38.85546875" style="461" customWidth="1"/>
    <col min="8193" max="8193" width="13" style="461" customWidth="1"/>
    <col min="8194" max="8194" width="14.42578125" style="461" customWidth="1"/>
    <col min="8195" max="8195" width="38.42578125" style="461" customWidth="1"/>
    <col min="8196" max="8196" width="8.7109375" style="461" customWidth="1"/>
    <col min="8197" max="8197" width="5.85546875" style="461" customWidth="1"/>
    <col min="8198" max="8198" width="9" style="461" customWidth="1"/>
    <col min="8199" max="8200" width="8.42578125" style="461" customWidth="1"/>
    <col min="8201" max="8201" width="23.42578125" style="461" customWidth="1"/>
    <col min="8202" max="8202" width="2.7109375" style="461" customWidth="1"/>
    <col min="8203" max="8398" width="11" style="461" customWidth="1"/>
    <col min="8399" max="8447" width="11" style="461"/>
    <col min="8448" max="8448" width="38.85546875" style="461" customWidth="1"/>
    <col min="8449" max="8449" width="13" style="461" customWidth="1"/>
    <col min="8450" max="8450" width="14.42578125" style="461" customWidth="1"/>
    <col min="8451" max="8451" width="38.42578125" style="461" customWidth="1"/>
    <col min="8452" max="8452" width="8.7109375" style="461" customWidth="1"/>
    <col min="8453" max="8453" width="5.85546875" style="461" customWidth="1"/>
    <col min="8454" max="8454" width="9" style="461" customWidth="1"/>
    <col min="8455" max="8456" width="8.42578125" style="461" customWidth="1"/>
    <col min="8457" max="8457" width="23.42578125" style="461" customWidth="1"/>
    <col min="8458" max="8458" width="2.7109375" style="461" customWidth="1"/>
    <col min="8459" max="8654" width="11" style="461" customWidth="1"/>
    <col min="8655" max="8703" width="11" style="461"/>
    <col min="8704" max="8704" width="38.85546875" style="461" customWidth="1"/>
    <col min="8705" max="8705" width="13" style="461" customWidth="1"/>
    <col min="8706" max="8706" width="14.42578125" style="461" customWidth="1"/>
    <col min="8707" max="8707" width="38.42578125" style="461" customWidth="1"/>
    <col min="8708" max="8708" width="8.7109375" style="461" customWidth="1"/>
    <col min="8709" max="8709" width="5.85546875" style="461" customWidth="1"/>
    <col min="8710" max="8710" width="9" style="461" customWidth="1"/>
    <col min="8711" max="8712" width="8.42578125" style="461" customWidth="1"/>
    <col min="8713" max="8713" width="23.42578125" style="461" customWidth="1"/>
    <col min="8714" max="8714" width="2.7109375" style="461" customWidth="1"/>
    <col min="8715" max="8910" width="11" style="461" customWidth="1"/>
    <col min="8911" max="8959" width="11" style="461"/>
    <col min="8960" max="8960" width="38.85546875" style="461" customWidth="1"/>
    <col min="8961" max="8961" width="13" style="461" customWidth="1"/>
    <col min="8962" max="8962" width="14.42578125" style="461" customWidth="1"/>
    <col min="8963" max="8963" width="38.42578125" style="461" customWidth="1"/>
    <col min="8964" max="8964" width="8.7109375" style="461" customWidth="1"/>
    <col min="8965" max="8965" width="5.85546875" style="461" customWidth="1"/>
    <col min="8966" max="8966" width="9" style="461" customWidth="1"/>
    <col min="8967" max="8968" width="8.42578125" style="461" customWidth="1"/>
    <col min="8969" max="8969" width="23.42578125" style="461" customWidth="1"/>
    <col min="8970" max="8970" width="2.7109375" style="461" customWidth="1"/>
    <col min="8971" max="9166" width="11" style="461" customWidth="1"/>
    <col min="9167" max="9215" width="11" style="461"/>
    <col min="9216" max="9216" width="38.85546875" style="461" customWidth="1"/>
    <col min="9217" max="9217" width="13" style="461" customWidth="1"/>
    <col min="9218" max="9218" width="14.42578125" style="461" customWidth="1"/>
    <col min="9219" max="9219" width="38.42578125" style="461" customWidth="1"/>
    <col min="9220" max="9220" width="8.7109375" style="461" customWidth="1"/>
    <col min="9221" max="9221" width="5.85546875" style="461" customWidth="1"/>
    <col min="9222" max="9222" width="9" style="461" customWidth="1"/>
    <col min="9223" max="9224" width="8.42578125" style="461" customWidth="1"/>
    <col min="9225" max="9225" width="23.42578125" style="461" customWidth="1"/>
    <col min="9226" max="9226" width="2.7109375" style="461" customWidth="1"/>
    <col min="9227" max="9422" width="11" style="461" customWidth="1"/>
    <col min="9423" max="9471" width="11" style="461"/>
    <col min="9472" max="9472" width="38.85546875" style="461" customWidth="1"/>
    <col min="9473" max="9473" width="13" style="461" customWidth="1"/>
    <col min="9474" max="9474" width="14.42578125" style="461" customWidth="1"/>
    <col min="9475" max="9475" width="38.42578125" style="461" customWidth="1"/>
    <col min="9476" max="9476" width="8.7109375" style="461" customWidth="1"/>
    <col min="9477" max="9477" width="5.85546875" style="461" customWidth="1"/>
    <col min="9478" max="9478" width="9" style="461" customWidth="1"/>
    <col min="9479" max="9480" width="8.42578125" style="461" customWidth="1"/>
    <col min="9481" max="9481" width="23.42578125" style="461" customWidth="1"/>
    <col min="9482" max="9482" width="2.7109375" style="461" customWidth="1"/>
    <col min="9483" max="9678" width="11" style="461" customWidth="1"/>
    <col min="9679" max="9727" width="11" style="461"/>
    <col min="9728" max="9728" width="38.85546875" style="461" customWidth="1"/>
    <col min="9729" max="9729" width="13" style="461" customWidth="1"/>
    <col min="9730" max="9730" width="14.42578125" style="461" customWidth="1"/>
    <col min="9731" max="9731" width="38.42578125" style="461" customWidth="1"/>
    <col min="9732" max="9732" width="8.7109375" style="461" customWidth="1"/>
    <col min="9733" max="9733" width="5.85546875" style="461" customWidth="1"/>
    <col min="9734" max="9734" width="9" style="461" customWidth="1"/>
    <col min="9735" max="9736" width="8.42578125" style="461" customWidth="1"/>
    <col min="9737" max="9737" width="23.42578125" style="461" customWidth="1"/>
    <col min="9738" max="9738" width="2.7109375" style="461" customWidth="1"/>
    <col min="9739" max="9934" width="11" style="461" customWidth="1"/>
    <col min="9935" max="9983" width="11" style="461"/>
    <col min="9984" max="9984" width="38.85546875" style="461" customWidth="1"/>
    <col min="9985" max="9985" width="13" style="461" customWidth="1"/>
    <col min="9986" max="9986" width="14.42578125" style="461" customWidth="1"/>
    <col min="9987" max="9987" width="38.42578125" style="461" customWidth="1"/>
    <col min="9988" max="9988" width="8.7109375" style="461" customWidth="1"/>
    <col min="9989" max="9989" width="5.85546875" style="461" customWidth="1"/>
    <col min="9990" max="9990" width="9" style="461" customWidth="1"/>
    <col min="9991" max="9992" width="8.42578125" style="461" customWidth="1"/>
    <col min="9993" max="9993" width="23.42578125" style="461" customWidth="1"/>
    <col min="9994" max="9994" width="2.7109375" style="461" customWidth="1"/>
    <col min="9995" max="10190" width="11" style="461" customWidth="1"/>
    <col min="10191" max="10239" width="11" style="461"/>
    <col min="10240" max="10240" width="38.85546875" style="461" customWidth="1"/>
    <col min="10241" max="10241" width="13" style="461" customWidth="1"/>
    <col min="10242" max="10242" width="14.42578125" style="461" customWidth="1"/>
    <col min="10243" max="10243" width="38.42578125" style="461" customWidth="1"/>
    <col min="10244" max="10244" width="8.7109375" style="461" customWidth="1"/>
    <col min="10245" max="10245" width="5.85546875" style="461" customWidth="1"/>
    <col min="10246" max="10246" width="9" style="461" customWidth="1"/>
    <col min="10247" max="10248" width="8.42578125" style="461" customWidth="1"/>
    <col min="10249" max="10249" width="23.42578125" style="461" customWidth="1"/>
    <col min="10250" max="10250" width="2.7109375" style="461" customWidth="1"/>
    <col min="10251" max="10446" width="11" style="461" customWidth="1"/>
    <col min="10447" max="10495" width="11" style="461"/>
    <col min="10496" max="10496" width="38.85546875" style="461" customWidth="1"/>
    <col min="10497" max="10497" width="13" style="461" customWidth="1"/>
    <col min="10498" max="10498" width="14.42578125" style="461" customWidth="1"/>
    <col min="10499" max="10499" width="38.42578125" style="461" customWidth="1"/>
    <col min="10500" max="10500" width="8.7109375" style="461" customWidth="1"/>
    <col min="10501" max="10501" width="5.85546875" style="461" customWidth="1"/>
    <col min="10502" max="10502" width="9" style="461" customWidth="1"/>
    <col min="10503" max="10504" width="8.42578125" style="461" customWidth="1"/>
    <col min="10505" max="10505" width="23.42578125" style="461" customWidth="1"/>
    <col min="10506" max="10506" width="2.7109375" style="461" customWidth="1"/>
    <col min="10507" max="10702" width="11" style="461" customWidth="1"/>
    <col min="10703" max="10751" width="11" style="461"/>
    <col min="10752" max="10752" width="38.85546875" style="461" customWidth="1"/>
    <col min="10753" max="10753" width="13" style="461" customWidth="1"/>
    <col min="10754" max="10754" width="14.42578125" style="461" customWidth="1"/>
    <col min="10755" max="10755" width="38.42578125" style="461" customWidth="1"/>
    <col min="10756" max="10756" width="8.7109375" style="461" customWidth="1"/>
    <col min="10757" max="10757" width="5.85546875" style="461" customWidth="1"/>
    <col min="10758" max="10758" width="9" style="461" customWidth="1"/>
    <col min="10759" max="10760" width="8.42578125" style="461" customWidth="1"/>
    <col min="10761" max="10761" width="23.42578125" style="461" customWidth="1"/>
    <col min="10762" max="10762" width="2.7109375" style="461" customWidth="1"/>
    <col min="10763" max="10958" width="11" style="461" customWidth="1"/>
    <col min="10959" max="11007" width="11" style="461"/>
    <col min="11008" max="11008" width="38.85546875" style="461" customWidth="1"/>
    <col min="11009" max="11009" width="13" style="461" customWidth="1"/>
    <col min="11010" max="11010" width="14.42578125" style="461" customWidth="1"/>
    <col min="11011" max="11011" width="38.42578125" style="461" customWidth="1"/>
    <col min="11012" max="11012" width="8.7109375" style="461" customWidth="1"/>
    <col min="11013" max="11013" width="5.85546875" style="461" customWidth="1"/>
    <col min="11014" max="11014" width="9" style="461" customWidth="1"/>
    <col min="11015" max="11016" width="8.42578125" style="461" customWidth="1"/>
    <col min="11017" max="11017" width="23.42578125" style="461" customWidth="1"/>
    <col min="11018" max="11018" width="2.7109375" style="461" customWidth="1"/>
    <col min="11019" max="11214" width="11" style="461" customWidth="1"/>
    <col min="11215" max="11263" width="11" style="461"/>
    <col min="11264" max="11264" width="38.85546875" style="461" customWidth="1"/>
    <col min="11265" max="11265" width="13" style="461" customWidth="1"/>
    <col min="11266" max="11266" width="14.42578125" style="461" customWidth="1"/>
    <col min="11267" max="11267" width="38.42578125" style="461" customWidth="1"/>
    <col min="11268" max="11268" width="8.7109375" style="461" customWidth="1"/>
    <col min="11269" max="11269" width="5.85546875" style="461" customWidth="1"/>
    <col min="11270" max="11270" width="9" style="461" customWidth="1"/>
    <col min="11271" max="11272" width="8.42578125" style="461" customWidth="1"/>
    <col min="11273" max="11273" width="23.42578125" style="461" customWidth="1"/>
    <col min="11274" max="11274" width="2.7109375" style="461" customWidth="1"/>
    <col min="11275" max="11470" width="11" style="461" customWidth="1"/>
    <col min="11471" max="11519" width="11" style="461"/>
    <col min="11520" max="11520" width="38.85546875" style="461" customWidth="1"/>
    <col min="11521" max="11521" width="13" style="461" customWidth="1"/>
    <col min="11522" max="11522" width="14.42578125" style="461" customWidth="1"/>
    <col min="11523" max="11523" width="38.42578125" style="461" customWidth="1"/>
    <col min="11524" max="11524" width="8.7109375" style="461" customWidth="1"/>
    <col min="11525" max="11525" width="5.85546875" style="461" customWidth="1"/>
    <col min="11526" max="11526" width="9" style="461" customWidth="1"/>
    <col min="11527" max="11528" width="8.42578125" style="461" customWidth="1"/>
    <col min="11529" max="11529" width="23.42578125" style="461" customWidth="1"/>
    <col min="11530" max="11530" width="2.7109375" style="461" customWidth="1"/>
    <col min="11531" max="11726" width="11" style="461" customWidth="1"/>
    <col min="11727" max="11775" width="11" style="461"/>
    <col min="11776" max="11776" width="38.85546875" style="461" customWidth="1"/>
    <col min="11777" max="11777" width="13" style="461" customWidth="1"/>
    <col min="11778" max="11778" width="14.42578125" style="461" customWidth="1"/>
    <col min="11779" max="11779" width="38.42578125" style="461" customWidth="1"/>
    <col min="11780" max="11780" width="8.7109375" style="461" customWidth="1"/>
    <col min="11781" max="11781" width="5.85546875" style="461" customWidth="1"/>
    <col min="11782" max="11782" width="9" style="461" customWidth="1"/>
    <col min="11783" max="11784" width="8.42578125" style="461" customWidth="1"/>
    <col min="11785" max="11785" width="23.42578125" style="461" customWidth="1"/>
    <col min="11786" max="11786" width="2.7109375" style="461" customWidth="1"/>
    <col min="11787" max="11982" width="11" style="461" customWidth="1"/>
    <col min="11983" max="12031" width="11" style="461"/>
    <col min="12032" max="12032" width="38.85546875" style="461" customWidth="1"/>
    <col min="12033" max="12033" width="13" style="461" customWidth="1"/>
    <col min="12034" max="12034" width="14.42578125" style="461" customWidth="1"/>
    <col min="12035" max="12035" width="38.42578125" style="461" customWidth="1"/>
    <col min="12036" max="12036" width="8.7109375" style="461" customWidth="1"/>
    <col min="12037" max="12037" width="5.85546875" style="461" customWidth="1"/>
    <col min="12038" max="12038" width="9" style="461" customWidth="1"/>
    <col min="12039" max="12040" width="8.42578125" style="461" customWidth="1"/>
    <col min="12041" max="12041" width="23.42578125" style="461" customWidth="1"/>
    <col min="12042" max="12042" width="2.7109375" style="461" customWidth="1"/>
    <col min="12043" max="12238" width="11" style="461" customWidth="1"/>
    <col min="12239" max="12287" width="11" style="461"/>
    <col min="12288" max="12288" width="38.85546875" style="461" customWidth="1"/>
    <col min="12289" max="12289" width="13" style="461" customWidth="1"/>
    <col min="12290" max="12290" width="14.42578125" style="461" customWidth="1"/>
    <col min="12291" max="12291" width="38.42578125" style="461" customWidth="1"/>
    <col min="12292" max="12292" width="8.7109375" style="461" customWidth="1"/>
    <col min="12293" max="12293" width="5.85546875" style="461" customWidth="1"/>
    <col min="12294" max="12294" width="9" style="461" customWidth="1"/>
    <col min="12295" max="12296" width="8.42578125" style="461" customWidth="1"/>
    <col min="12297" max="12297" width="23.42578125" style="461" customWidth="1"/>
    <col min="12298" max="12298" width="2.7109375" style="461" customWidth="1"/>
    <col min="12299" max="12494" width="11" style="461" customWidth="1"/>
    <col min="12495" max="12543" width="11" style="461"/>
    <col min="12544" max="12544" width="38.85546875" style="461" customWidth="1"/>
    <col min="12545" max="12545" width="13" style="461" customWidth="1"/>
    <col min="12546" max="12546" width="14.42578125" style="461" customWidth="1"/>
    <col min="12547" max="12547" width="38.42578125" style="461" customWidth="1"/>
    <col min="12548" max="12548" width="8.7109375" style="461" customWidth="1"/>
    <col min="12549" max="12549" width="5.85546875" style="461" customWidth="1"/>
    <col min="12550" max="12550" width="9" style="461" customWidth="1"/>
    <col min="12551" max="12552" width="8.42578125" style="461" customWidth="1"/>
    <col min="12553" max="12553" width="23.42578125" style="461" customWidth="1"/>
    <col min="12554" max="12554" width="2.7109375" style="461" customWidth="1"/>
    <col min="12555" max="12750" width="11" style="461" customWidth="1"/>
    <col min="12751" max="12799" width="11" style="461"/>
    <col min="12800" max="12800" width="38.85546875" style="461" customWidth="1"/>
    <col min="12801" max="12801" width="13" style="461" customWidth="1"/>
    <col min="12802" max="12802" width="14.42578125" style="461" customWidth="1"/>
    <col min="12803" max="12803" width="38.42578125" style="461" customWidth="1"/>
    <col min="12804" max="12804" width="8.7109375" style="461" customWidth="1"/>
    <col min="12805" max="12805" width="5.85546875" style="461" customWidth="1"/>
    <col min="12806" max="12806" width="9" style="461" customWidth="1"/>
    <col min="12807" max="12808" width="8.42578125" style="461" customWidth="1"/>
    <col min="12809" max="12809" width="23.42578125" style="461" customWidth="1"/>
    <col min="12810" max="12810" width="2.7109375" style="461" customWidth="1"/>
    <col min="12811" max="13006" width="11" style="461" customWidth="1"/>
    <col min="13007" max="13055" width="11" style="461"/>
    <col min="13056" max="13056" width="38.85546875" style="461" customWidth="1"/>
    <col min="13057" max="13057" width="13" style="461" customWidth="1"/>
    <col min="13058" max="13058" width="14.42578125" style="461" customWidth="1"/>
    <col min="13059" max="13059" width="38.42578125" style="461" customWidth="1"/>
    <col min="13060" max="13060" width="8.7109375" style="461" customWidth="1"/>
    <col min="13061" max="13061" width="5.85546875" style="461" customWidth="1"/>
    <col min="13062" max="13062" width="9" style="461" customWidth="1"/>
    <col min="13063" max="13064" width="8.42578125" style="461" customWidth="1"/>
    <col min="13065" max="13065" width="23.42578125" style="461" customWidth="1"/>
    <col min="13066" max="13066" width="2.7109375" style="461" customWidth="1"/>
    <col min="13067" max="13262" width="11" style="461" customWidth="1"/>
    <col min="13263" max="13311" width="11" style="461"/>
    <col min="13312" max="13312" width="38.85546875" style="461" customWidth="1"/>
    <col min="13313" max="13313" width="13" style="461" customWidth="1"/>
    <col min="13314" max="13314" width="14.42578125" style="461" customWidth="1"/>
    <col min="13315" max="13315" width="38.42578125" style="461" customWidth="1"/>
    <col min="13316" max="13316" width="8.7109375" style="461" customWidth="1"/>
    <col min="13317" max="13317" width="5.85546875" style="461" customWidth="1"/>
    <col min="13318" max="13318" width="9" style="461" customWidth="1"/>
    <col min="13319" max="13320" width="8.42578125" style="461" customWidth="1"/>
    <col min="13321" max="13321" width="23.42578125" style="461" customWidth="1"/>
    <col min="13322" max="13322" width="2.7109375" style="461" customWidth="1"/>
    <col min="13323" max="13518" width="11" style="461" customWidth="1"/>
    <col min="13519" max="13567" width="11" style="461"/>
    <col min="13568" max="13568" width="38.85546875" style="461" customWidth="1"/>
    <col min="13569" max="13569" width="13" style="461" customWidth="1"/>
    <col min="13570" max="13570" width="14.42578125" style="461" customWidth="1"/>
    <col min="13571" max="13571" width="38.42578125" style="461" customWidth="1"/>
    <col min="13572" max="13572" width="8.7109375" style="461" customWidth="1"/>
    <col min="13573" max="13573" width="5.85546875" style="461" customWidth="1"/>
    <col min="13574" max="13574" width="9" style="461" customWidth="1"/>
    <col min="13575" max="13576" width="8.42578125" style="461" customWidth="1"/>
    <col min="13577" max="13577" width="23.42578125" style="461" customWidth="1"/>
    <col min="13578" max="13578" width="2.7109375" style="461" customWidth="1"/>
    <col min="13579" max="13774" width="11" style="461" customWidth="1"/>
    <col min="13775" max="13823" width="11" style="461"/>
    <col min="13824" max="13824" width="38.85546875" style="461" customWidth="1"/>
    <col min="13825" max="13825" width="13" style="461" customWidth="1"/>
    <col min="13826" max="13826" width="14.42578125" style="461" customWidth="1"/>
    <col min="13827" max="13827" width="38.42578125" style="461" customWidth="1"/>
    <col min="13828" max="13828" width="8.7109375" style="461" customWidth="1"/>
    <col min="13829" max="13829" width="5.85546875" style="461" customWidth="1"/>
    <col min="13830" max="13830" width="9" style="461" customWidth="1"/>
    <col min="13831" max="13832" width="8.42578125" style="461" customWidth="1"/>
    <col min="13833" max="13833" width="23.42578125" style="461" customWidth="1"/>
    <col min="13834" max="13834" width="2.7109375" style="461" customWidth="1"/>
    <col min="13835" max="14030" width="11" style="461" customWidth="1"/>
    <col min="14031" max="14079" width="11" style="461"/>
    <col min="14080" max="14080" width="38.85546875" style="461" customWidth="1"/>
    <col min="14081" max="14081" width="13" style="461" customWidth="1"/>
    <col min="14082" max="14082" width="14.42578125" style="461" customWidth="1"/>
    <col min="14083" max="14083" width="38.42578125" style="461" customWidth="1"/>
    <col min="14084" max="14084" width="8.7109375" style="461" customWidth="1"/>
    <col min="14085" max="14085" width="5.85546875" style="461" customWidth="1"/>
    <col min="14086" max="14086" width="9" style="461" customWidth="1"/>
    <col min="14087" max="14088" width="8.42578125" style="461" customWidth="1"/>
    <col min="14089" max="14089" width="23.42578125" style="461" customWidth="1"/>
    <col min="14090" max="14090" width="2.7109375" style="461" customWidth="1"/>
    <col min="14091" max="14286" width="11" style="461" customWidth="1"/>
    <col min="14287" max="14335" width="11" style="461"/>
    <col min="14336" max="14336" width="38.85546875" style="461" customWidth="1"/>
    <col min="14337" max="14337" width="13" style="461" customWidth="1"/>
    <col min="14338" max="14338" width="14.42578125" style="461" customWidth="1"/>
    <col min="14339" max="14339" width="38.42578125" style="461" customWidth="1"/>
    <col min="14340" max="14340" width="8.7109375" style="461" customWidth="1"/>
    <col min="14341" max="14341" width="5.85546875" style="461" customWidth="1"/>
    <col min="14342" max="14342" width="9" style="461" customWidth="1"/>
    <col min="14343" max="14344" width="8.42578125" style="461" customWidth="1"/>
    <col min="14345" max="14345" width="23.42578125" style="461" customWidth="1"/>
    <col min="14346" max="14346" width="2.7109375" style="461" customWidth="1"/>
    <col min="14347" max="14542" width="11" style="461" customWidth="1"/>
    <col min="14543" max="14591" width="11" style="461"/>
    <col min="14592" max="14592" width="38.85546875" style="461" customWidth="1"/>
    <col min="14593" max="14593" width="13" style="461" customWidth="1"/>
    <col min="14594" max="14594" width="14.42578125" style="461" customWidth="1"/>
    <col min="14595" max="14595" width="38.42578125" style="461" customWidth="1"/>
    <col min="14596" max="14596" width="8.7109375" style="461" customWidth="1"/>
    <col min="14597" max="14597" width="5.85546875" style="461" customWidth="1"/>
    <col min="14598" max="14598" width="9" style="461" customWidth="1"/>
    <col min="14599" max="14600" width="8.42578125" style="461" customWidth="1"/>
    <col min="14601" max="14601" width="23.42578125" style="461" customWidth="1"/>
    <col min="14602" max="14602" width="2.7109375" style="461" customWidth="1"/>
    <col min="14603" max="14798" width="11" style="461" customWidth="1"/>
    <col min="14799" max="14847" width="11" style="461"/>
    <col min="14848" max="14848" width="38.85546875" style="461" customWidth="1"/>
    <col min="14849" max="14849" width="13" style="461" customWidth="1"/>
    <col min="14850" max="14850" width="14.42578125" style="461" customWidth="1"/>
    <col min="14851" max="14851" width="38.42578125" style="461" customWidth="1"/>
    <col min="14852" max="14852" width="8.7109375" style="461" customWidth="1"/>
    <col min="14853" max="14853" width="5.85546875" style="461" customWidth="1"/>
    <col min="14854" max="14854" width="9" style="461" customWidth="1"/>
    <col min="14855" max="14856" width="8.42578125" style="461" customWidth="1"/>
    <col min="14857" max="14857" width="23.42578125" style="461" customWidth="1"/>
    <col min="14858" max="14858" width="2.7109375" style="461" customWidth="1"/>
    <col min="14859" max="15054" width="11" style="461" customWidth="1"/>
    <col min="15055" max="15103" width="11" style="461"/>
    <col min="15104" max="15104" width="38.85546875" style="461" customWidth="1"/>
    <col min="15105" max="15105" width="13" style="461" customWidth="1"/>
    <col min="15106" max="15106" width="14.42578125" style="461" customWidth="1"/>
    <col min="15107" max="15107" width="38.42578125" style="461" customWidth="1"/>
    <col min="15108" max="15108" width="8.7109375" style="461" customWidth="1"/>
    <col min="15109" max="15109" width="5.85546875" style="461" customWidth="1"/>
    <col min="15110" max="15110" width="9" style="461" customWidth="1"/>
    <col min="15111" max="15112" width="8.42578125" style="461" customWidth="1"/>
    <col min="15113" max="15113" width="23.42578125" style="461" customWidth="1"/>
    <col min="15114" max="15114" width="2.7109375" style="461" customWidth="1"/>
    <col min="15115" max="15310" width="11" style="461" customWidth="1"/>
    <col min="15311" max="15359" width="11" style="461"/>
    <col min="15360" max="15360" width="38.85546875" style="461" customWidth="1"/>
    <col min="15361" max="15361" width="13" style="461" customWidth="1"/>
    <col min="15362" max="15362" width="14.42578125" style="461" customWidth="1"/>
    <col min="15363" max="15363" width="38.42578125" style="461" customWidth="1"/>
    <col min="15364" max="15364" width="8.7109375" style="461" customWidth="1"/>
    <col min="15365" max="15365" width="5.85546875" style="461" customWidth="1"/>
    <col min="15366" max="15366" width="9" style="461" customWidth="1"/>
    <col min="15367" max="15368" width="8.42578125" style="461" customWidth="1"/>
    <col min="15369" max="15369" width="23.42578125" style="461" customWidth="1"/>
    <col min="15370" max="15370" width="2.7109375" style="461" customWidth="1"/>
    <col min="15371" max="15566" width="11" style="461" customWidth="1"/>
    <col min="15567" max="15615" width="11" style="461"/>
    <col min="15616" max="15616" width="38.85546875" style="461" customWidth="1"/>
    <col min="15617" max="15617" width="13" style="461" customWidth="1"/>
    <col min="15618" max="15618" width="14.42578125" style="461" customWidth="1"/>
    <col min="15619" max="15619" width="38.42578125" style="461" customWidth="1"/>
    <col min="15620" max="15620" width="8.7109375" style="461" customWidth="1"/>
    <col min="15621" max="15621" width="5.85546875" style="461" customWidth="1"/>
    <col min="15622" max="15622" width="9" style="461" customWidth="1"/>
    <col min="15623" max="15624" width="8.42578125" style="461" customWidth="1"/>
    <col min="15625" max="15625" width="23.42578125" style="461" customWidth="1"/>
    <col min="15626" max="15626" width="2.7109375" style="461" customWidth="1"/>
    <col min="15627" max="15822" width="11" style="461" customWidth="1"/>
    <col min="15823" max="15871" width="11" style="461"/>
    <col min="15872" max="15872" width="38.85546875" style="461" customWidth="1"/>
    <col min="15873" max="15873" width="13" style="461" customWidth="1"/>
    <col min="15874" max="15874" width="14.42578125" style="461" customWidth="1"/>
    <col min="15875" max="15875" width="38.42578125" style="461" customWidth="1"/>
    <col min="15876" max="15876" width="8.7109375" style="461" customWidth="1"/>
    <col min="15877" max="15877" width="5.85546875" style="461" customWidth="1"/>
    <col min="15878" max="15878" width="9" style="461" customWidth="1"/>
    <col min="15879" max="15880" width="8.42578125" style="461" customWidth="1"/>
    <col min="15881" max="15881" width="23.42578125" style="461" customWidth="1"/>
    <col min="15882" max="15882" width="2.7109375" style="461" customWidth="1"/>
    <col min="15883" max="16078" width="11" style="461" customWidth="1"/>
    <col min="16079" max="16127" width="11" style="461"/>
    <col min="16128" max="16128" width="38.85546875" style="461" customWidth="1"/>
    <col min="16129" max="16129" width="13" style="461" customWidth="1"/>
    <col min="16130" max="16130" width="14.42578125" style="461" customWidth="1"/>
    <col min="16131" max="16131" width="38.42578125" style="461" customWidth="1"/>
    <col min="16132" max="16132" width="8.7109375" style="461" customWidth="1"/>
    <col min="16133" max="16133" width="5.85546875" style="461" customWidth="1"/>
    <col min="16134" max="16134" width="9" style="461" customWidth="1"/>
    <col min="16135" max="16136" width="8.42578125" style="461" customWidth="1"/>
    <col min="16137" max="16137" width="23.42578125" style="461" customWidth="1"/>
    <col min="16138" max="16138" width="2.7109375" style="461" customWidth="1"/>
    <col min="16139" max="16334" width="11" style="461" customWidth="1"/>
    <col min="16335" max="16384" width="11" style="461"/>
  </cols>
  <sheetData>
    <row r="1" spans="1:9" ht="24.75" customHeight="1">
      <c r="A1" s="1" t="s">
        <v>0</v>
      </c>
      <c r="B1" s="607"/>
      <c r="C1" s="462" t="s">
        <v>1</v>
      </c>
      <c r="D1" s="608"/>
      <c r="F1" s="608" t="s">
        <v>211</v>
      </c>
    </row>
    <row r="2" spans="1:9" ht="18.95" customHeight="1">
      <c r="A2" s="608"/>
      <c r="B2" s="607"/>
      <c r="C2" s="608"/>
      <c r="D2" s="608"/>
      <c r="E2" s="463"/>
      <c r="F2" s="608" t="s">
        <v>211</v>
      </c>
    </row>
    <row r="3" spans="1:9" ht="18.95" customHeight="1">
      <c r="A3" s="589" t="s">
        <v>757</v>
      </c>
      <c r="C3" s="609" t="s">
        <v>756</v>
      </c>
      <c r="D3" s="610"/>
      <c r="E3" s="610"/>
    </row>
    <row r="4" spans="1:9" ht="18.95" customHeight="1">
      <c r="A4" s="401" t="s">
        <v>603</v>
      </c>
      <c r="B4" s="497"/>
      <c r="C4" s="441" t="s">
        <v>604</v>
      </c>
      <c r="E4" s="441"/>
    </row>
    <row r="5" spans="1:9" ht="18.95" customHeight="1">
      <c r="A5" s="346"/>
      <c r="B5" s="611"/>
      <c r="D5" s="346"/>
      <c r="E5" s="346"/>
    </row>
    <row r="6" spans="1:9" ht="16.5" customHeight="1">
      <c r="A6" s="1020" t="s">
        <v>945</v>
      </c>
      <c r="B6" s="595" t="s">
        <v>605</v>
      </c>
      <c r="C6" s="1019" t="s">
        <v>946</v>
      </c>
      <c r="D6" s="473"/>
      <c r="F6" s="473"/>
    </row>
    <row r="7" spans="1:9" ht="27" customHeight="1">
      <c r="A7" s="351"/>
      <c r="B7" s="612" t="s">
        <v>606</v>
      </c>
      <c r="D7" s="473"/>
      <c r="E7" s="430"/>
      <c r="F7" s="357"/>
      <c r="G7" s="421"/>
      <c r="H7" s="357"/>
      <c r="I7" s="421"/>
    </row>
    <row r="8" spans="1:9" ht="13.5" customHeight="1">
      <c r="A8" s="535"/>
      <c r="B8" s="374"/>
      <c r="D8" s="473"/>
      <c r="E8" s="421"/>
      <c r="F8" s="470"/>
      <c r="G8" s="353"/>
      <c r="H8" s="470"/>
      <c r="I8" s="421"/>
    </row>
    <row r="9" spans="1:9" ht="15" customHeight="1">
      <c r="A9" s="186" t="s">
        <v>18</v>
      </c>
      <c r="B9" s="613">
        <f>B10+B11+B12+B13+B14+B15+B16+B17</f>
        <v>258</v>
      </c>
      <c r="C9" s="536" t="s">
        <v>19</v>
      </c>
      <c r="D9" s="614"/>
      <c r="E9" s="614"/>
      <c r="F9" s="614"/>
      <c r="G9" s="497"/>
      <c r="H9" s="614"/>
    </row>
    <row r="10" spans="1:9" s="497" customFormat="1" ht="15" customHeight="1">
      <c r="A10" s="202" t="s">
        <v>20</v>
      </c>
      <c r="B10" s="498">
        <v>13</v>
      </c>
      <c r="C10" s="537" t="s">
        <v>21</v>
      </c>
      <c r="D10" s="614"/>
      <c r="E10" s="614"/>
      <c r="F10" s="474"/>
      <c r="G10" s="474"/>
      <c r="H10" s="614"/>
    </row>
    <row r="11" spans="1:9" s="497" customFormat="1" ht="15" customHeight="1">
      <c r="A11" s="202" t="s">
        <v>22</v>
      </c>
      <c r="B11" s="498">
        <v>4</v>
      </c>
      <c r="C11" s="537" t="s">
        <v>23</v>
      </c>
      <c r="D11" s="614"/>
      <c r="E11" s="615"/>
      <c r="F11" s="474"/>
      <c r="G11" s="474"/>
      <c r="H11" s="474"/>
    </row>
    <row r="12" spans="1:9" ht="15" customHeight="1">
      <c r="A12" s="363" t="s">
        <v>24</v>
      </c>
      <c r="B12" s="498" t="s">
        <v>226</v>
      </c>
      <c r="C12" s="537" t="s">
        <v>25</v>
      </c>
      <c r="D12" s="346"/>
      <c r="E12" s="346"/>
      <c r="F12" s="346"/>
      <c r="G12" s="474"/>
      <c r="H12" s="346"/>
    </row>
    <row r="13" spans="1:9" ht="15" customHeight="1">
      <c r="A13" s="539" t="s">
        <v>26</v>
      </c>
      <c r="B13" s="498">
        <v>25</v>
      </c>
      <c r="C13" s="537" t="s">
        <v>27</v>
      </c>
      <c r="D13" s="497"/>
      <c r="E13" s="497"/>
      <c r="H13" s="354"/>
    </row>
    <row r="14" spans="1:9" ht="15" customHeight="1">
      <c r="A14" s="539" t="s">
        <v>429</v>
      </c>
      <c r="B14" s="498">
        <v>15</v>
      </c>
      <c r="C14" s="537" t="s">
        <v>35</v>
      </c>
      <c r="D14" s="616"/>
      <c r="E14" s="616"/>
      <c r="F14" s="616"/>
      <c r="G14" s="616"/>
      <c r="H14" s="616"/>
    </row>
    <row r="15" spans="1:9" s="430" customFormat="1" ht="15" customHeight="1">
      <c r="A15" s="539" t="s">
        <v>28</v>
      </c>
      <c r="B15" s="498">
        <v>8</v>
      </c>
      <c r="C15" s="537" t="s">
        <v>29</v>
      </c>
      <c r="D15" s="616"/>
      <c r="E15" s="616"/>
      <c r="F15" s="616"/>
      <c r="G15" s="616"/>
      <c r="H15" s="616"/>
    </row>
    <row r="16" spans="1:9" ht="15" customHeight="1">
      <c r="A16" s="539" t="s">
        <v>430</v>
      </c>
      <c r="B16" s="498">
        <v>113</v>
      </c>
      <c r="C16" s="537" t="s">
        <v>31</v>
      </c>
      <c r="D16" s="616"/>
      <c r="E16" s="616"/>
      <c r="F16" s="616"/>
      <c r="G16" s="616"/>
      <c r="H16" s="616"/>
    </row>
    <row r="17" spans="1:8" ht="15" customHeight="1">
      <c r="A17" s="539" t="s">
        <v>431</v>
      </c>
      <c r="B17" s="498">
        <v>80</v>
      </c>
      <c r="C17" s="537" t="s">
        <v>33</v>
      </c>
      <c r="D17" s="616"/>
      <c r="E17" s="616"/>
      <c r="F17" s="616"/>
      <c r="G17" s="616"/>
      <c r="H17" s="616"/>
    </row>
    <row r="18" spans="1:8" ht="15" customHeight="1">
      <c r="A18" s="195" t="s">
        <v>36</v>
      </c>
      <c r="B18" s="613">
        <f>B19+B20+B21+B22+B23+B24+B25+B26</f>
        <v>299</v>
      </c>
      <c r="C18" s="541" t="s">
        <v>37</v>
      </c>
      <c r="D18" s="616"/>
      <c r="E18" s="616"/>
      <c r="F18" s="616"/>
      <c r="G18" s="616"/>
      <c r="H18" s="616"/>
    </row>
    <row r="19" spans="1:8" ht="15" customHeight="1">
      <c r="A19" s="202" t="s">
        <v>38</v>
      </c>
      <c r="B19" s="498">
        <v>39</v>
      </c>
      <c r="C19" s="542" t="s">
        <v>39</v>
      </c>
      <c r="D19" s="616"/>
      <c r="E19" s="616"/>
      <c r="F19" s="616"/>
      <c r="G19" s="616"/>
      <c r="H19" s="616"/>
    </row>
    <row r="20" spans="1:8" ht="15" customHeight="1">
      <c r="A20" s="202" t="s">
        <v>40</v>
      </c>
      <c r="B20" s="498">
        <v>9</v>
      </c>
      <c r="C20" s="542" t="s">
        <v>41</v>
      </c>
      <c r="D20" s="616"/>
      <c r="E20" s="616"/>
      <c r="F20" s="616"/>
      <c r="G20" s="616"/>
      <c r="H20" s="616"/>
    </row>
    <row r="21" spans="1:8" ht="15" customHeight="1">
      <c r="A21" s="202" t="s">
        <v>42</v>
      </c>
      <c r="B21" s="498">
        <v>7</v>
      </c>
      <c r="C21" s="542" t="s">
        <v>43</v>
      </c>
      <c r="D21" s="616"/>
      <c r="E21" s="616"/>
      <c r="F21" s="616"/>
      <c r="G21" s="616"/>
      <c r="H21" s="616"/>
    </row>
    <row r="22" spans="1:8" ht="15" customHeight="1">
      <c r="A22" s="202" t="s">
        <v>44</v>
      </c>
      <c r="B22" s="498">
        <v>7</v>
      </c>
      <c r="C22" s="537" t="s">
        <v>45</v>
      </c>
      <c r="D22" s="616"/>
      <c r="E22" s="616"/>
      <c r="F22" s="616"/>
      <c r="G22" s="616"/>
      <c r="H22" s="616"/>
    </row>
    <row r="23" spans="1:8" ht="15" customHeight="1">
      <c r="A23" s="202" t="s">
        <v>46</v>
      </c>
      <c r="B23" s="498">
        <v>3</v>
      </c>
      <c r="C23" s="542" t="s">
        <v>47</v>
      </c>
      <c r="D23" s="616"/>
      <c r="E23" s="616"/>
      <c r="F23" s="616"/>
      <c r="G23" s="616"/>
      <c r="H23" s="616"/>
    </row>
    <row r="24" spans="1:8" ht="15" customHeight="1">
      <c r="A24" s="202" t="s">
        <v>48</v>
      </c>
      <c r="B24" s="498">
        <v>91</v>
      </c>
      <c r="C24" s="542" t="s">
        <v>49</v>
      </c>
      <c r="D24" s="616"/>
      <c r="E24" s="616"/>
      <c r="F24" s="616"/>
      <c r="G24" s="616"/>
      <c r="H24" s="616"/>
    </row>
    <row r="25" spans="1:8" ht="15" customHeight="1">
      <c r="A25" s="202" t="s">
        <v>50</v>
      </c>
      <c r="B25" s="486">
        <v>130</v>
      </c>
      <c r="C25" s="542" t="s">
        <v>51</v>
      </c>
      <c r="D25" s="616"/>
      <c r="E25" s="616"/>
      <c r="F25" s="616"/>
      <c r="G25" s="616"/>
      <c r="H25" s="616"/>
    </row>
    <row r="26" spans="1:8" ht="15" customHeight="1">
      <c r="A26" s="202" t="s">
        <v>52</v>
      </c>
      <c r="B26" s="498">
        <v>13</v>
      </c>
      <c r="C26" s="542" t="s">
        <v>53</v>
      </c>
      <c r="D26" s="616"/>
      <c r="E26" s="616"/>
      <c r="F26" s="616"/>
      <c r="G26" s="616"/>
      <c r="H26" s="616"/>
    </row>
    <row r="27" spans="1:8" ht="15" customHeight="1">
      <c r="A27" s="186" t="s">
        <v>54</v>
      </c>
      <c r="B27" s="613">
        <f>B28+B29+B30+B31+B32+B33+B34+B35+B36</f>
        <v>448</v>
      </c>
      <c r="C27" s="536" t="s">
        <v>55</v>
      </c>
      <c r="D27" s="616"/>
      <c r="E27" s="616"/>
      <c r="F27" s="616"/>
      <c r="G27" s="616"/>
      <c r="H27" s="616"/>
    </row>
    <row r="28" spans="1:8" ht="15" customHeight="1">
      <c r="A28" s="543" t="s">
        <v>58</v>
      </c>
      <c r="B28" s="498">
        <v>3</v>
      </c>
      <c r="C28" s="537" t="s">
        <v>59</v>
      </c>
      <c r="D28" s="616"/>
      <c r="E28" s="616"/>
      <c r="F28" s="616"/>
      <c r="G28" s="616"/>
      <c r="H28" s="616"/>
    </row>
    <row r="29" spans="1:8" ht="15" customHeight="1">
      <c r="A29" s="199" t="s">
        <v>60</v>
      </c>
      <c r="B29" s="498">
        <v>11</v>
      </c>
      <c r="C29" s="537" t="s">
        <v>61</v>
      </c>
      <c r="D29" s="616"/>
      <c r="E29" s="616"/>
      <c r="F29" s="616"/>
      <c r="G29" s="616"/>
      <c r="H29" s="616"/>
    </row>
    <row r="30" spans="1:8" ht="15" customHeight="1">
      <c r="A30" s="544" t="s">
        <v>62</v>
      </c>
      <c r="B30" s="486">
        <v>249</v>
      </c>
      <c r="C30" s="537" t="s">
        <v>63</v>
      </c>
      <c r="D30" s="616"/>
      <c r="E30" s="616"/>
      <c r="F30" s="616"/>
      <c r="G30" s="616"/>
      <c r="H30" s="616"/>
    </row>
    <row r="31" spans="1:8" ht="15" customHeight="1">
      <c r="A31" s="202" t="s">
        <v>64</v>
      </c>
      <c r="B31" s="498">
        <v>6</v>
      </c>
      <c r="C31" s="537" t="s">
        <v>928</v>
      </c>
      <c r="D31" s="616"/>
      <c r="E31" s="616"/>
      <c r="F31" s="616"/>
      <c r="G31" s="616"/>
      <c r="H31" s="616"/>
    </row>
    <row r="32" spans="1:8" ht="15" customHeight="1">
      <c r="A32" s="199" t="s">
        <v>56</v>
      </c>
      <c r="B32" s="498">
        <v>131</v>
      </c>
      <c r="C32" s="537" t="s">
        <v>57</v>
      </c>
      <c r="D32" s="616"/>
      <c r="E32" s="616"/>
      <c r="F32" s="616"/>
      <c r="G32" s="616"/>
      <c r="H32" s="616"/>
    </row>
    <row r="33" spans="1:8" ht="15" customHeight="1">
      <c r="A33" s="545" t="s">
        <v>71</v>
      </c>
      <c r="B33" s="498" t="s">
        <v>226</v>
      </c>
      <c r="C33" s="537" t="s">
        <v>72</v>
      </c>
      <c r="D33" s="616"/>
      <c r="E33" s="616"/>
      <c r="F33" s="616"/>
      <c r="G33" s="616"/>
      <c r="H33" s="616"/>
    </row>
    <row r="34" spans="1:8" ht="15" customHeight="1">
      <c r="A34" s="202" t="s">
        <v>65</v>
      </c>
      <c r="B34" s="498">
        <v>14</v>
      </c>
      <c r="C34" s="537" t="s">
        <v>66</v>
      </c>
      <c r="D34" s="616"/>
      <c r="E34" s="616"/>
      <c r="F34" s="616"/>
      <c r="G34" s="616"/>
      <c r="H34" s="616"/>
    </row>
    <row r="35" spans="1:8" ht="15" customHeight="1">
      <c r="A35" s="202" t="s">
        <v>67</v>
      </c>
      <c r="B35" s="498">
        <v>5</v>
      </c>
      <c r="C35" s="537" t="s">
        <v>68</v>
      </c>
      <c r="D35" s="616"/>
      <c r="E35" s="616"/>
      <c r="F35" s="616"/>
      <c r="G35" s="616"/>
      <c r="H35" s="616"/>
    </row>
    <row r="36" spans="1:8" ht="15" customHeight="1">
      <c r="A36" s="202" t="s">
        <v>69</v>
      </c>
      <c r="B36" s="498">
        <v>29</v>
      </c>
      <c r="C36" s="537" t="s">
        <v>70</v>
      </c>
      <c r="D36" s="616"/>
      <c r="E36" s="616"/>
      <c r="F36" s="616"/>
      <c r="G36" s="616"/>
      <c r="H36" s="616"/>
    </row>
    <row r="37" spans="1:8" ht="15" customHeight="1">
      <c r="A37" s="200" t="s">
        <v>73</v>
      </c>
      <c r="B37" s="613">
        <f>B38+B39+B40+B41+B42+B43+B44</f>
        <v>842</v>
      </c>
      <c r="C37" s="536" t="s">
        <v>74</v>
      </c>
      <c r="D37" s="616"/>
      <c r="E37" s="616"/>
      <c r="F37" s="616"/>
      <c r="G37" s="616"/>
      <c r="H37" s="616"/>
    </row>
    <row r="38" spans="1:8" ht="15" customHeight="1">
      <c r="A38" s="543" t="s">
        <v>75</v>
      </c>
      <c r="B38" s="498">
        <v>159</v>
      </c>
      <c r="C38" s="542" t="s">
        <v>76</v>
      </c>
      <c r="D38" s="616"/>
      <c r="E38" s="616"/>
      <c r="F38" s="616"/>
      <c r="G38" s="616"/>
      <c r="H38" s="616"/>
    </row>
    <row r="39" spans="1:8" ht="15" customHeight="1">
      <c r="A39" s="543" t="s">
        <v>77</v>
      </c>
      <c r="B39" s="498">
        <v>51</v>
      </c>
      <c r="C39" s="537" t="s">
        <v>78</v>
      </c>
      <c r="D39" s="616"/>
      <c r="E39" s="616"/>
      <c r="F39" s="616"/>
      <c r="G39" s="616"/>
      <c r="H39" s="616"/>
    </row>
    <row r="40" spans="1:8" ht="15" customHeight="1">
      <c r="A40" s="543" t="s">
        <v>79</v>
      </c>
      <c r="B40" s="486">
        <v>205</v>
      </c>
      <c r="C40" s="537" t="s">
        <v>80</v>
      </c>
      <c r="D40" s="616"/>
      <c r="E40" s="616"/>
      <c r="F40" s="616"/>
      <c r="G40" s="616"/>
      <c r="H40" s="616"/>
    </row>
    <row r="41" spans="1:8" ht="15" customHeight="1">
      <c r="A41" s="543" t="s">
        <v>81</v>
      </c>
      <c r="B41" s="486">
        <v>193</v>
      </c>
      <c r="C41" s="537" t="s">
        <v>82</v>
      </c>
      <c r="D41" s="616"/>
      <c r="E41" s="616"/>
      <c r="F41" s="616"/>
      <c r="G41" s="616"/>
      <c r="H41" s="616"/>
    </row>
    <row r="42" spans="1:8" ht="15" customHeight="1">
      <c r="A42" s="543" t="s">
        <v>83</v>
      </c>
      <c r="B42" s="498">
        <v>20</v>
      </c>
      <c r="C42" s="542" t="s">
        <v>84</v>
      </c>
      <c r="D42" s="616"/>
      <c r="E42" s="616"/>
      <c r="F42" s="616"/>
      <c r="G42" s="616"/>
      <c r="H42" s="616"/>
    </row>
    <row r="43" spans="1:8" ht="15" customHeight="1">
      <c r="A43" s="543" t="s">
        <v>85</v>
      </c>
      <c r="B43" s="498">
        <v>22</v>
      </c>
      <c r="C43" s="542" t="s">
        <v>86</v>
      </c>
      <c r="D43" s="616"/>
      <c r="E43" s="616"/>
      <c r="F43" s="616"/>
      <c r="G43" s="616"/>
      <c r="H43" s="616"/>
    </row>
    <row r="44" spans="1:8" ht="15" customHeight="1">
      <c r="A44" s="543" t="s">
        <v>87</v>
      </c>
      <c r="B44" s="498">
        <v>192</v>
      </c>
      <c r="C44" s="537" t="s">
        <v>88</v>
      </c>
      <c r="D44" s="616"/>
      <c r="E44" s="616"/>
      <c r="F44" s="616"/>
      <c r="G44" s="616"/>
      <c r="H44" s="616"/>
    </row>
    <row r="45" spans="1:8" ht="15" customHeight="1">
      <c r="A45" s="201" t="s">
        <v>89</v>
      </c>
      <c r="B45" s="613">
        <f>B46+B47+B48+B49+B50</f>
        <v>167</v>
      </c>
      <c r="C45" s="536" t="s">
        <v>90</v>
      </c>
    </row>
    <row r="46" spans="1:8" ht="15" customHeight="1">
      <c r="A46" s="202" t="s">
        <v>91</v>
      </c>
      <c r="B46" s="498">
        <v>7</v>
      </c>
      <c r="C46" s="537" t="s">
        <v>92</v>
      </c>
      <c r="D46" s="616"/>
      <c r="E46" s="616"/>
      <c r="F46" s="616"/>
      <c r="G46" s="616"/>
      <c r="H46" s="616"/>
    </row>
    <row r="47" spans="1:8" ht="15" customHeight="1">
      <c r="A47" s="543" t="s">
        <v>93</v>
      </c>
      <c r="B47" s="498">
        <v>60</v>
      </c>
      <c r="C47" s="537" t="s">
        <v>94</v>
      </c>
      <c r="D47" s="616"/>
      <c r="E47" s="616"/>
      <c r="F47" s="616"/>
      <c r="G47" s="616"/>
      <c r="H47" s="616"/>
    </row>
    <row r="48" spans="1:8" ht="15" customHeight="1">
      <c r="A48" s="543" t="s">
        <v>95</v>
      </c>
      <c r="B48" s="498">
        <v>31</v>
      </c>
      <c r="C48" s="537" t="s">
        <v>96</v>
      </c>
      <c r="D48" s="616"/>
      <c r="E48" s="616"/>
      <c r="F48" s="616"/>
      <c r="G48" s="616"/>
      <c r="H48" s="616"/>
    </row>
    <row r="49" spans="1:8" ht="15" customHeight="1">
      <c r="A49" s="543" t="s">
        <v>97</v>
      </c>
      <c r="B49" s="498">
        <v>14</v>
      </c>
      <c r="C49" s="537" t="s">
        <v>98</v>
      </c>
      <c r="D49" s="616"/>
      <c r="E49" s="616"/>
      <c r="F49" s="616"/>
      <c r="G49" s="616"/>
      <c r="H49" s="616"/>
    </row>
    <row r="50" spans="1:8" ht="15" customHeight="1">
      <c r="A50" s="543" t="s">
        <v>99</v>
      </c>
      <c r="B50" s="498">
        <v>55</v>
      </c>
      <c r="C50" s="542" t="s">
        <v>100</v>
      </c>
      <c r="D50" s="617"/>
      <c r="E50" s="617"/>
      <c r="F50" s="617"/>
      <c r="G50" s="617"/>
      <c r="H50" s="617"/>
    </row>
    <row r="51" spans="1:8" ht="12.95" customHeight="1">
      <c r="A51" s="370"/>
      <c r="B51" s="498"/>
      <c r="C51" s="547"/>
      <c r="D51" s="430"/>
      <c r="E51" s="430"/>
      <c r="F51" s="430"/>
      <c r="G51" s="430"/>
      <c r="H51" s="430"/>
    </row>
    <row r="52" spans="1:8" s="346" customFormat="1" ht="12.95" customHeight="1">
      <c r="A52" s="370"/>
      <c r="B52" s="618"/>
      <c r="C52" s="547"/>
    </row>
    <row r="53" spans="1:8" s="346" customFormat="1" ht="12.95" customHeight="1">
      <c r="A53" s="370"/>
      <c r="B53" s="618"/>
      <c r="C53" s="547"/>
      <c r="D53" s="619"/>
      <c r="E53" s="619"/>
      <c r="F53" s="619"/>
      <c r="G53" s="619"/>
      <c r="H53" s="619"/>
    </row>
    <row r="54" spans="1:8" ht="12.75" customHeight="1">
      <c r="A54" s="370"/>
      <c r="B54" s="618"/>
      <c r="C54" s="547"/>
    </row>
    <row r="55" spans="1:8" ht="12.75" customHeight="1">
      <c r="A55" s="370"/>
      <c r="B55" s="618"/>
      <c r="C55" s="547"/>
    </row>
    <row r="56" spans="1:8" ht="12" customHeight="1"/>
    <row r="57" spans="1:8" ht="14.25" customHeight="1"/>
    <row r="58" spans="1:8" ht="15" customHeight="1"/>
    <row r="59" spans="1:8" ht="15" customHeight="1">
      <c r="A59" s="423"/>
    </row>
    <row r="60" spans="1:8" ht="15" customHeight="1">
      <c r="A60" s="1" t="s">
        <v>0</v>
      </c>
      <c r="B60" s="607"/>
      <c r="C60" s="462" t="s">
        <v>1</v>
      </c>
    </row>
    <row r="61" spans="1:8" ht="20.25" customHeight="1">
      <c r="A61" s="608"/>
      <c r="B61" s="607"/>
      <c r="C61" s="608"/>
    </row>
    <row r="62" spans="1:8" ht="20.25" customHeight="1">
      <c r="A62" s="589" t="s">
        <v>757</v>
      </c>
      <c r="C62" s="609" t="s">
        <v>756</v>
      </c>
    </row>
    <row r="63" spans="1:8" ht="20.25" customHeight="1">
      <c r="A63" s="401" t="s">
        <v>607</v>
      </c>
      <c r="B63" s="497"/>
      <c r="C63" s="441" t="s">
        <v>608</v>
      </c>
    </row>
    <row r="64" spans="1:8" ht="20.25" customHeight="1">
      <c r="A64" s="346"/>
      <c r="B64" s="611"/>
    </row>
    <row r="65" spans="1:3" ht="20.25" customHeight="1">
      <c r="A65" s="1020" t="s">
        <v>945</v>
      </c>
      <c r="B65" s="595" t="s">
        <v>605</v>
      </c>
      <c r="C65" s="1019" t="s">
        <v>946</v>
      </c>
    </row>
    <row r="66" spans="1:3" ht="20.25" customHeight="1">
      <c r="A66" s="351"/>
      <c r="B66" s="612" t="s">
        <v>606</v>
      </c>
      <c r="C66" s="421"/>
    </row>
    <row r="67" spans="1:3" ht="20.25" customHeight="1">
      <c r="A67" s="535"/>
      <c r="B67" s="535"/>
      <c r="C67" s="421"/>
    </row>
    <row r="68" spans="1:3" ht="14.25" customHeight="1">
      <c r="A68" s="376" t="s">
        <v>103</v>
      </c>
      <c r="B68" s="620">
        <f>B69+B70+B71+B72+B73+B74+B75+B76+B77+B78+B79+B80+B81+B82+B83+B84</f>
        <v>2021</v>
      </c>
      <c r="C68" s="377" t="s">
        <v>104</v>
      </c>
    </row>
    <row r="69" spans="1:3" ht="14.25" customHeight="1">
      <c r="A69" s="867" t="s">
        <v>809</v>
      </c>
      <c r="B69" s="483">
        <v>172</v>
      </c>
      <c r="C69" s="868" t="s">
        <v>826</v>
      </c>
    </row>
    <row r="70" spans="1:3" ht="14.25" customHeight="1">
      <c r="A70" s="867" t="s">
        <v>810</v>
      </c>
      <c r="B70" s="483">
        <v>156</v>
      </c>
      <c r="C70" s="868" t="s">
        <v>825</v>
      </c>
    </row>
    <row r="71" spans="1:3" ht="14.25" customHeight="1">
      <c r="A71" s="867" t="s">
        <v>811</v>
      </c>
      <c r="B71" s="483">
        <v>88</v>
      </c>
      <c r="C71" s="869" t="s">
        <v>827</v>
      </c>
    </row>
    <row r="72" spans="1:3" ht="14.25" customHeight="1">
      <c r="A72" s="867" t="s">
        <v>812</v>
      </c>
      <c r="B72" s="483">
        <v>63</v>
      </c>
      <c r="C72" s="868" t="s">
        <v>828</v>
      </c>
    </row>
    <row r="73" spans="1:3" ht="14.25" customHeight="1">
      <c r="A73" s="867" t="s">
        <v>813</v>
      </c>
      <c r="B73" s="483">
        <v>45</v>
      </c>
      <c r="C73" s="868" t="s">
        <v>829</v>
      </c>
    </row>
    <row r="74" spans="1:3" ht="14.25" customHeight="1">
      <c r="A74" s="867" t="s">
        <v>814</v>
      </c>
      <c r="B74" s="483">
        <v>76</v>
      </c>
      <c r="C74" s="868" t="s">
        <v>830</v>
      </c>
    </row>
    <row r="75" spans="1:3" ht="14.25" customHeight="1">
      <c r="A75" s="867" t="s">
        <v>815</v>
      </c>
      <c r="B75" s="483">
        <v>683</v>
      </c>
      <c r="C75" s="868" t="s">
        <v>831</v>
      </c>
    </row>
    <row r="76" spans="1:3" ht="14.25" customHeight="1">
      <c r="A76" s="867" t="s">
        <v>816</v>
      </c>
      <c r="B76" s="483">
        <v>119</v>
      </c>
      <c r="C76" s="868" t="s">
        <v>832</v>
      </c>
    </row>
    <row r="77" spans="1:3" ht="14.25" customHeight="1">
      <c r="A77" s="867" t="s">
        <v>817</v>
      </c>
      <c r="B77" s="483">
        <v>173</v>
      </c>
      <c r="C77" s="868" t="s">
        <v>833</v>
      </c>
    </row>
    <row r="78" spans="1:3" ht="14.25" customHeight="1">
      <c r="A78" s="867" t="s">
        <v>818</v>
      </c>
      <c r="B78" s="621">
        <v>15</v>
      </c>
      <c r="C78" s="868" t="s">
        <v>126</v>
      </c>
    </row>
    <row r="79" spans="1:3" ht="14.25" customHeight="1">
      <c r="A79" s="867" t="s">
        <v>819</v>
      </c>
      <c r="B79" s="483">
        <v>137</v>
      </c>
      <c r="C79" s="868" t="s">
        <v>128</v>
      </c>
    </row>
    <row r="80" spans="1:3" ht="14.25" customHeight="1">
      <c r="A80" s="867" t="s">
        <v>820</v>
      </c>
      <c r="B80" s="483">
        <v>58</v>
      </c>
      <c r="C80" s="870" t="s">
        <v>808</v>
      </c>
    </row>
    <row r="81" spans="1:3" ht="14.25" customHeight="1">
      <c r="A81" s="867" t="s">
        <v>821</v>
      </c>
      <c r="B81" s="483">
        <v>9</v>
      </c>
      <c r="C81" s="870" t="s">
        <v>130</v>
      </c>
    </row>
    <row r="82" spans="1:3" ht="14.25" customHeight="1">
      <c r="A82" s="867" t="s">
        <v>822</v>
      </c>
      <c r="B82" s="483">
        <v>51</v>
      </c>
      <c r="C82" s="868" t="s">
        <v>132</v>
      </c>
    </row>
    <row r="83" spans="1:3" ht="14.25" customHeight="1">
      <c r="A83" s="867" t="s">
        <v>823</v>
      </c>
      <c r="B83" s="483">
        <v>16</v>
      </c>
      <c r="C83" s="868" t="s">
        <v>134</v>
      </c>
    </row>
    <row r="84" spans="1:3" ht="14.25" customHeight="1">
      <c r="A84" s="867" t="s">
        <v>824</v>
      </c>
      <c r="B84" s="483">
        <v>160</v>
      </c>
      <c r="C84" s="870" t="s">
        <v>119</v>
      </c>
    </row>
    <row r="85" spans="1:3" ht="14.25" customHeight="1">
      <c r="A85" s="380" t="s">
        <v>135</v>
      </c>
      <c r="B85" s="620">
        <f>B86+B87+B88+B89+B90+B91+B92+B93</f>
        <v>355</v>
      </c>
      <c r="C85" s="381" t="s">
        <v>136</v>
      </c>
    </row>
    <row r="86" spans="1:3" ht="14.25" customHeight="1">
      <c r="A86" s="378" t="s">
        <v>137</v>
      </c>
      <c r="B86" s="483">
        <v>5</v>
      </c>
      <c r="C86" s="379" t="s">
        <v>138</v>
      </c>
    </row>
    <row r="87" spans="1:3" ht="14.25" customHeight="1">
      <c r="A87" s="378" t="s">
        <v>139</v>
      </c>
      <c r="B87" s="483">
        <v>5</v>
      </c>
      <c r="C87" s="379" t="s">
        <v>140</v>
      </c>
    </row>
    <row r="88" spans="1:3" ht="14.25" customHeight="1">
      <c r="A88" s="378" t="s">
        <v>141</v>
      </c>
      <c r="B88" s="483">
        <v>21</v>
      </c>
      <c r="C88" s="379" t="s">
        <v>142</v>
      </c>
    </row>
    <row r="89" spans="1:3" ht="14.25" customHeight="1">
      <c r="A89" s="378" t="s">
        <v>143</v>
      </c>
      <c r="B89" s="483">
        <v>14</v>
      </c>
      <c r="C89" s="379" t="s">
        <v>144</v>
      </c>
    </row>
    <row r="90" spans="1:3" ht="14.25" customHeight="1">
      <c r="A90" s="378" t="s">
        <v>145</v>
      </c>
      <c r="B90" s="483">
        <v>243</v>
      </c>
      <c r="C90" s="379" t="s">
        <v>146</v>
      </c>
    </row>
    <row r="91" spans="1:3" ht="14.25" customHeight="1">
      <c r="A91" s="378" t="s">
        <v>147</v>
      </c>
      <c r="B91" s="483">
        <v>16</v>
      </c>
      <c r="C91" s="379" t="s">
        <v>148</v>
      </c>
    </row>
    <row r="92" spans="1:3" ht="14.25" customHeight="1">
      <c r="A92" s="378" t="s">
        <v>149</v>
      </c>
      <c r="B92" s="483">
        <v>37</v>
      </c>
      <c r="C92" s="379" t="s">
        <v>961</v>
      </c>
    </row>
    <row r="93" spans="1:3" ht="14.25" customHeight="1">
      <c r="A93" s="378" t="s">
        <v>150</v>
      </c>
      <c r="B93" s="483">
        <v>14</v>
      </c>
      <c r="C93" s="379" t="s">
        <v>151</v>
      </c>
    </row>
    <row r="94" spans="1:3" ht="14.25" customHeight="1">
      <c r="A94" s="382" t="s">
        <v>152</v>
      </c>
      <c r="B94" s="620">
        <f>B95+B96+B97+B98+B99</f>
        <v>54</v>
      </c>
      <c r="C94" s="383" t="s">
        <v>153</v>
      </c>
    </row>
    <row r="95" spans="1:3" ht="14.25" customHeight="1">
      <c r="A95" s="378" t="s">
        <v>154</v>
      </c>
      <c r="B95" s="483">
        <v>18</v>
      </c>
      <c r="C95" s="379" t="s">
        <v>155</v>
      </c>
    </row>
    <row r="96" spans="1:3" ht="14.25" customHeight="1">
      <c r="A96" s="378" t="s">
        <v>156</v>
      </c>
      <c r="B96" s="483">
        <v>9</v>
      </c>
      <c r="C96" s="379" t="s">
        <v>157</v>
      </c>
    </row>
    <row r="97" spans="1:3" ht="14.25" customHeight="1">
      <c r="A97" s="378" t="s">
        <v>158</v>
      </c>
      <c r="B97" s="483">
        <v>15</v>
      </c>
      <c r="C97" s="379" t="s">
        <v>159</v>
      </c>
    </row>
    <row r="98" spans="1:3" ht="14.25" customHeight="1">
      <c r="A98" s="378" t="s">
        <v>160</v>
      </c>
      <c r="B98" s="483">
        <v>7</v>
      </c>
      <c r="C98" s="379" t="s">
        <v>161</v>
      </c>
    </row>
    <row r="99" spans="1:3" ht="14.25" customHeight="1">
      <c r="A99" s="378" t="s">
        <v>162</v>
      </c>
      <c r="B99" s="483">
        <v>5</v>
      </c>
      <c r="C99" s="379" t="s">
        <v>163</v>
      </c>
    </row>
    <row r="100" spans="1:3" ht="14.25" customHeight="1">
      <c r="A100" s="380" t="s">
        <v>164</v>
      </c>
      <c r="B100" s="620">
        <f>B101+B102+B103+B104+B105+B106</f>
        <v>384</v>
      </c>
      <c r="C100" s="384" t="s">
        <v>165</v>
      </c>
    </row>
    <row r="101" spans="1:3" ht="14.25" customHeight="1">
      <c r="A101" s="378" t="s">
        <v>166</v>
      </c>
      <c r="B101" s="483">
        <v>226</v>
      </c>
      <c r="C101" s="379" t="s">
        <v>167</v>
      </c>
    </row>
    <row r="102" spans="1:3" ht="14.25" customHeight="1">
      <c r="A102" s="378" t="s">
        <v>168</v>
      </c>
      <c r="B102" s="483">
        <v>17</v>
      </c>
      <c r="C102" s="379" t="s">
        <v>169</v>
      </c>
    </row>
    <row r="103" spans="1:3" ht="14.25" customHeight="1">
      <c r="A103" s="378" t="s">
        <v>170</v>
      </c>
      <c r="B103" s="483">
        <v>73</v>
      </c>
      <c r="C103" s="379" t="s">
        <v>171</v>
      </c>
    </row>
    <row r="104" spans="1:3" ht="14.25" customHeight="1">
      <c r="A104" s="378" t="s">
        <v>172</v>
      </c>
      <c r="B104" s="483">
        <v>41</v>
      </c>
      <c r="C104" s="379" t="s">
        <v>173</v>
      </c>
    </row>
    <row r="105" spans="1:3" ht="14.25" customHeight="1">
      <c r="A105" s="378" t="s">
        <v>174</v>
      </c>
      <c r="B105" s="483">
        <v>1</v>
      </c>
      <c r="C105" s="379" t="s">
        <v>175</v>
      </c>
    </row>
    <row r="106" spans="1:3" ht="14.25" customHeight="1">
      <c r="A106" s="378" t="s">
        <v>176</v>
      </c>
      <c r="B106" s="483">
        <v>26</v>
      </c>
      <c r="C106" s="379" t="s">
        <v>177</v>
      </c>
    </row>
    <row r="107" spans="1:3" ht="14.25" customHeight="1">
      <c r="A107" s="385" t="s">
        <v>178</v>
      </c>
      <c r="B107" s="620">
        <f>B108+B109+B110+B111</f>
        <v>19</v>
      </c>
      <c r="C107" s="381" t="s">
        <v>179</v>
      </c>
    </row>
    <row r="108" spans="1:3" ht="14.25" customHeight="1">
      <c r="A108" s="378" t="s">
        <v>180</v>
      </c>
      <c r="B108" s="483" t="s">
        <v>226</v>
      </c>
      <c r="C108" s="379" t="s">
        <v>181</v>
      </c>
    </row>
    <row r="109" spans="1:3" ht="14.25" customHeight="1">
      <c r="A109" s="378" t="s">
        <v>182</v>
      </c>
      <c r="B109" s="483">
        <v>12</v>
      </c>
      <c r="C109" s="379" t="s">
        <v>183</v>
      </c>
    </row>
    <row r="110" spans="1:3" ht="14.25" customHeight="1">
      <c r="A110" s="378" t="s">
        <v>184</v>
      </c>
      <c r="B110" s="483">
        <v>2</v>
      </c>
      <c r="C110" s="379" t="s">
        <v>185</v>
      </c>
    </row>
    <row r="111" spans="1:3" ht="14.25" customHeight="1">
      <c r="A111" s="378" t="s">
        <v>186</v>
      </c>
      <c r="B111" s="483">
        <v>5</v>
      </c>
      <c r="C111" s="379" t="s">
        <v>187</v>
      </c>
    </row>
    <row r="112" spans="1:3" ht="14.25" customHeight="1">
      <c r="A112" s="376" t="s">
        <v>188</v>
      </c>
      <c r="B112" s="620">
        <f>B113+B114+B115+B116</f>
        <v>26</v>
      </c>
      <c r="C112" s="381" t="s">
        <v>189</v>
      </c>
    </row>
    <row r="113" spans="1:3" ht="14.25" customHeight="1">
      <c r="A113" s="378" t="s">
        <v>190</v>
      </c>
      <c r="B113" s="483">
        <v>1</v>
      </c>
      <c r="C113" s="379" t="s">
        <v>191</v>
      </c>
    </row>
    <row r="114" spans="1:3" ht="14.25" customHeight="1">
      <c r="A114" s="378" t="s">
        <v>192</v>
      </c>
      <c r="B114" s="483">
        <v>2</v>
      </c>
      <c r="C114" s="379" t="s">
        <v>193</v>
      </c>
    </row>
    <row r="115" spans="1:3" ht="14.25" customHeight="1">
      <c r="A115" s="378" t="s">
        <v>962</v>
      </c>
      <c r="B115" s="483">
        <v>23</v>
      </c>
      <c r="C115" s="379" t="s">
        <v>194</v>
      </c>
    </row>
    <row r="116" spans="1:3" ht="14.25" customHeight="1">
      <c r="A116" s="378" t="s">
        <v>195</v>
      </c>
      <c r="B116" s="483" t="s">
        <v>226</v>
      </c>
      <c r="C116" s="379" t="s">
        <v>196</v>
      </c>
    </row>
    <row r="117" spans="1:3" ht="14.25" customHeight="1">
      <c r="A117" s="385" t="s">
        <v>197</v>
      </c>
      <c r="B117" s="620">
        <f>B118+B119</f>
        <v>12</v>
      </c>
      <c r="C117" s="381" t="s">
        <v>198</v>
      </c>
    </row>
    <row r="118" spans="1:3" ht="14.25" customHeight="1">
      <c r="A118" s="555" t="s">
        <v>199</v>
      </c>
      <c r="B118" s="483" t="s">
        <v>226</v>
      </c>
      <c r="C118" s="387" t="s">
        <v>982</v>
      </c>
    </row>
    <row r="119" spans="1:3" ht="14.25" customHeight="1">
      <c r="A119" s="556" t="s">
        <v>201</v>
      </c>
      <c r="B119" s="483">
        <v>12</v>
      </c>
      <c r="C119" s="387" t="s">
        <v>965</v>
      </c>
    </row>
    <row r="120" spans="1:3" ht="14.25" customHeight="1">
      <c r="A120" s="389" t="s">
        <v>295</v>
      </c>
      <c r="B120" s="620">
        <f>B117+B112+B107+B100+B94+B85+B68+'11'!B45+'11'!B37+'11'!B27+'11'!B18+'11'!B9</f>
        <v>4885</v>
      </c>
      <c r="C120" s="156" t="s">
        <v>204</v>
      </c>
    </row>
    <row r="121" spans="1:3" ht="20.25" customHeight="1">
      <c r="A121" s="434"/>
      <c r="B121" s="435"/>
      <c r="C121" s="346"/>
    </row>
    <row r="122" spans="1:3" ht="20.25" customHeight="1">
      <c r="A122" s="432" t="s">
        <v>834</v>
      </c>
      <c r="B122" s="524"/>
      <c r="C122" s="354" t="s">
        <v>985</v>
      </c>
    </row>
  </sheetData>
  <printOptions gridLinesSet="0"/>
  <pageMargins left="0.59055118110236227" right="0.59055118110236227" top="1.1811023622047245" bottom="1.1811023622047245" header="0.51181102362204722" footer="0.51181102362204722"/>
  <pageSetup paperSize="9" scale="75" orientation="portrait" r:id="rId1"/>
  <headerFooter alignWithMargins="0"/>
  <rowBreaks count="1" manualBreakCount="1">
    <brk id="59" max="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sheetPr syncVertical="1" syncRef="A88" transitionEvaluation="1">
    <tabColor rgb="FF7030A0"/>
  </sheetPr>
  <dimension ref="A1:G122"/>
  <sheetViews>
    <sheetView showGridLines="0" view="pageLayout" topLeftCell="A88" zoomScaleSheetLayoutView="100" workbookViewId="0">
      <selection activeCell="B9" sqref="B9:B50"/>
    </sheetView>
  </sheetViews>
  <sheetFormatPr baseColWidth="10" defaultColWidth="11" defaultRowHeight="20.25" customHeight="1"/>
  <cols>
    <col min="1" max="1" width="43.28515625" style="461" customWidth="1"/>
    <col min="2" max="2" width="29.85546875" style="354" customWidth="1"/>
    <col min="3" max="3" width="40.7109375" style="461" customWidth="1"/>
    <col min="4" max="4" width="8.7109375" style="461" customWidth="1"/>
    <col min="5" max="5" width="5.85546875" style="354" customWidth="1"/>
    <col min="6" max="6" width="8.42578125" style="461" customWidth="1"/>
    <col min="7" max="7" width="23.42578125" style="461" customWidth="1"/>
    <col min="8" max="8" width="2.7109375" style="461" customWidth="1"/>
    <col min="9" max="204" width="11" style="461" customWidth="1"/>
    <col min="205" max="253" width="11" style="461"/>
    <col min="254" max="254" width="38.85546875" style="461" customWidth="1"/>
    <col min="255" max="255" width="13" style="461" customWidth="1"/>
    <col min="256" max="256" width="14.42578125" style="461" customWidth="1"/>
    <col min="257" max="257" width="38.42578125" style="461" customWidth="1"/>
    <col min="258" max="258" width="8.7109375" style="461" customWidth="1"/>
    <col min="259" max="259" width="5.85546875" style="461" customWidth="1"/>
    <col min="260" max="260" width="9" style="461" customWidth="1"/>
    <col min="261" max="262" width="8.42578125" style="461" customWidth="1"/>
    <col min="263" max="263" width="23.42578125" style="461" customWidth="1"/>
    <col min="264" max="264" width="2.7109375" style="461" customWidth="1"/>
    <col min="265" max="460" width="11" style="461" customWidth="1"/>
    <col min="461" max="509" width="11" style="461"/>
    <col min="510" max="510" width="38.85546875" style="461" customWidth="1"/>
    <col min="511" max="511" width="13" style="461" customWidth="1"/>
    <col min="512" max="512" width="14.42578125" style="461" customWidth="1"/>
    <col min="513" max="513" width="38.42578125" style="461" customWidth="1"/>
    <col min="514" max="514" width="8.7109375" style="461" customWidth="1"/>
    <col min="515" max="515" width="5.85546875" style="461" customWidth="1"/>
    <col min="516" max="516" width="9" style="461" customWidth="1"/>
    <col min="517" max="518" width="8.42578125" style="461" customWidth="1"/>
    <col min="519" max="519" width="23.42578125" style="461" customWidth="1"/>
    <col min="520" max="520" width="2.7109375" style="461" customWidth="1"/>
    <col min="521" max="716" width="11" style="461" customWidth="1"/>
    <col min="717" max="765" width="11" style="461"/>
    <col min="766" max="766" width="38.85546875" style="461" customWidth="1"/>
    <col min="767" max="767" width="13" style="461" customWidth="1"/>
    <col min="768" max="768" width="14.42578125" style="461" customWidth="1"/>
    <col min="769" max="769" width="38.42578125" style="461" customWidth="1"/>
    <col min="770" max="770" width="8.7109375" style="461" customWidth="1"/>
    <col min="771" max="771" width="5.85546875" style="461" customWidth="1"/>
    <col min="772" max="772" width="9" style="461" customWidth="1"/>
    <col min="773" max="774" width="8.42578125" style="461" customWidth="1"/>
    <col min="775" max="775" width="23.42578125" style="461" customWidth="1"/>
    <col min="776" max="776" width="2.7109375" style="461" customWidth="1"/>
    <col min="777" max="972" width="11" style="461" customWidth="1"/>
    <col min="973" max="1021" width="11" style="461"/>
    <col min="1022" max="1022" width="38.85546875" style="461" customWidth="1"/>
    <col min="1023" max="1023" width="13" style="461" customWidth="1"/>
    <col min="1024" max="1024" width="14.42578125" style="461" customWidth="1"/>
    <col min="1025" max="1025" width="38.42578125" style="461" customWidth="1"/>
    <col min="1026" max="1026" width="8.7109375" style="461" customWidth="1"/>
    <col min="1027" max="1027" width="5.85546875" style="461" customWidth="1"/>
    <col min="1028" max="1028" width="9" style="461" customWidth="1"/>
    <col min="1029" max="1030" width="8.42578125" style="461" customWidth="1"/>
    <col min="1031" max="1031" width="23.42578125" style="461" customWidth="1"/>
    <col min="1032" max="1032" width="2.7109375" style="461" customWidth="1"/>
    <col min="1033" max="1228" width="11" style="461" customWidth="1"/>
    <col min="1229" max="1277" width="11" style="461"/>
    <col min="1278" max="1278" width="38.85546875" style="461" customWidth="1"/>
    <col min="1279" max="1279" width="13" style="461" customWidth="1"/>
    <col min="1280" max="1280" width="14.42578125" style="461" customWidth="1"/>
    <col min="1281" max="1281" width="38.42578125" style="461" customWidth="1"/>
    <col min="1282" max="1282" width="8.7109375" style="461" customWidth="1"/>
    <col min="1283" max="1283" width="5.85546875" style="461" customWidth="1"/>
    <col min="1284" max="1284" width="9" style="461" customWidth="1"/>
    <col min="1285" max="1286" width="8.42578125" style="461" customWidth="1"/>
    <col min="1287" max="1287" width="23.42578125" style="461" customWidth="1"/>
    <col min="1288" max="1288" width="2.7109375" style="461" customWidth="1"/>
    <col min="1289" max="1484" width="11" style="461" customWidth="1"/>
    <col min="1485" max="1533" width="11" style="461"/>
    <col min="1534" max="1534" width="38.85546875" style="461" customWidth="1"/>
    <col min="1535" max="1535" width="13" style="461" customWidth="1"/>
    <col min="1536" max="1536" width="14.42578125" style="461" customWidth="1"/>
    <col min="1537" max="1537" width="38.42578125" style="461" customWidth="1"/>
    <col min="1538" max="1538" width="8.7109375" style="461" customWidth="1"/>
    <col min="1539" max="1539" width="5.85546875" style="461" customWidth="1"/>
    <col min="1540" max="1540" width="9" style="461" customWidth="1"/>
    <col min="1541" max="1542" width="8.42578125" style="461" customWidth="1"/>
    <col min="1543" max="1543" width="23.42578125" style="461" customWidth="1"/>
    <col min="1544" max="1544" width="2.7109375" style="461" customWidth="1"/>
    <col min="1545" max="1740" width="11" style="461" customWidth="1"/>
    <col min="1741" max="1789" width="11" style="461"/>
    <col min="1790" max="1790" width="38.85546875" style="461" customWidth="1"/>
    <col min="1791" max="1791" width="13" style="461" customWidth="1"/>
    <col min="1792" max="1792" width="14.42578125" style="461" customWidth="1"/>
    <col min="1793" max="1793" width="38.42578125" style="461" customWidth="1"/>
    <col min="1794" max="1794" width="8.7109375" style="461" customWidth="1"/>
    <col min="1795" max="1795" width="5.85546875" style="461" customWidth="1"/>
    <col min="1796" max="1796" width="9" style="461" customWidth="1"/>
    <col min="1797" max="1798" width="8.42578125" style="461" customWidth="1"/>
    <col min="1799" max="1799" width="23.42578125" style="461" customWidth="1"/>
    <col min="1800" max="1800" width="2.7109375" style="461" customWidth="1"/>
    <col min="1801" max="1996" width="11" style="461" customWidth="1"/>
    <col min="1997" max="2045" width="11" style="461"/>
    <col min="2046" max="2046" width="38.85546875" style="461" customWidth="1"/>
    <col min="2047" max="2047" width="13" style="461" customWidth="1"/>
    <col min="2048" max="2048" width="14.42578125" style="461" customWidth="1"/>
    <col min="2049" max="2049" width="38.42578125" style="461" customWidth="1"/>
    <col min="2050" max="2050" width="8.7109375" style="461" customWidth="1"/>
    <col min="2051" max="2051" width="5.85546875" style="461" customWidth="1"/>
    <col min="2052" max="2052" width="9" style="461" customWidth="1"/>
    <col min="2053" max="2054" width="8.42578125" style="461" customWidth="1"/>
    <col min="2055" max="2055" width="23.42578125" style="461" customWidth="1"/>
    <col min="2056" max="2056" width="2.7109375" style="461" customWidth="1"/>
    <col min="2057" max="2252" width="11" style="461" customWidth="1"/>
    <col min="2253" max="2301" width="11" style="461"/>
    <col min="2302" max="2302" width="38.85546875" style="461" customWidth="1"/>
    <col min="2303" max="2303" width="13" style="461" customWidth="1"/>
    <col min="2304" max="2304" width="14.42578125" style="461" customWidth="1"/>
    <col min="2305" max="2305" width="38.42578125" style="461" customWidth="1"/>
    <col min="2306" max="2306" width="8.7109375" style="461" customWidth="1"/>
    <col min="2307" max="2307" width="5.85546875" style="461" customWidth="1"/>
    <col min="2308" max="2308" width="9" style="461" customWidth="1"/>
    <col min="2309" max="2310" width="8.42578125" style="461" customWidth="1"/>
    <col min="2311" max="2311" width="23.42578125" style="461" customWidth="1"/>
    <col min="2312" max="2312" width="2.7109375" style="461" customWidth="1"/>
    <col min="2313" max="2508" width="11" style="461" customWidth="1"/>
    <col min="2509" max="2557" width="11" style="461"/>
    <col min="2558" max="2558" width="38.85546875" style="461" customWidth="1"/>
    <col min="2559" max="2559" width="13" style="461" customWidth="1"/>
    <col min="2560" max="2560" width="14.42578125" style="461" customWidth="1"/>
    <col min="2561" max="2561" width="38.42578125" style="461" customWidth="1"/>
    <col min="2562" max="2562" width="8.7109375" style="461" customWidth="1"/>
    <col min="2563" max="2563" width="5.85546875" style="461" customWidth="1"/>
    <col min="2564" max="2564" width="9" style="461" customWidth="1"/>
    <col min="2565" max="2566" width="8.42578125" style="461" customWidth="1"/>
    <col min="2567" max="2567" width="23.42578125" style="461" customWidth="1"/>
    <col min="2568" max="2568" width="2.7109375" style="461" customWidth="1"/>
    <col min="2569" max="2764" width="11" style="461" customWidth="1"/>
    <col min="2765" max="2813" width="11" style="461"/>
    <col min="2814" max="2814" width="38.85546875" style="461" customWidth="1"/>
    <col min="2815" max="2815" width="13" style="461" customWidth="1"/>
    <col min="2816" max="2816" width="14.42578125" style="461" customWidth="1"/>
    <col min="2817" max="2817" width="38.42578125" style="461" customWidth="1"/>
    <col min="2818" max="2818" width="8.7109375" style="461" customWidth="1"/>
    <col min="2819" max="2819" width="5.85546875" style="461" customWidth="1"/>
    <col min="2820" max="2820" width="9" style="461" customWidth="1"/>
    <col min="2821" max="2822" width="8.42578125" style="461" customWidth="1"/>
    <col min="2823" max="2823" width="23.42578125" style="461" customWidth="1"/>
    <col min="2824" max="2824" width="2.7109375" style="461" customWidth="1"/>
    <col min="2825" max="3020" width="11" style="461" customWidth="1"/>
    <col min="3021" max="3069" width="11" style="461"/>
    <col min="3070" max="3070" width="38.85546875" style="461" customWidth="1"/>
    <col min="3071" max="3071" width="13" style="461" customWidth="1"/>
    <col min="3072" max="3072" width="14.42578125" style="461" customWidth="1"/>
    <col min="3073" max="3073" width="38.42578125" style="461" customWidth="1"/>
    <col min="3074" max="3074" width="8.7109375" style="461" customWidth="1"/>
    <col min="3075" max="3075" width="5.85546875" style="461" customWidth="1"/>
    <col min="3076" max="3076" width="9" style="461" customWidth="1"/>
    <col min="3077" max="3078" width="8.42578125" style="461" customWidth="1"/>
    <col min="3079" max="3079" width="23.42578125" style="461" customWidth="1"/>
    <col min="3080" max="3080" width="2.7109375" style="461" customWidth="1"/>
    <col min="3081" max="3276" width="11" style="461" customWidth="1"/>
    <col min="3277" max="3325" width="11" style="461"/>
    <col min="3326" max="3326" width="38.85546875" style="461" customWidth="1"/>
    <col min="3327" max="3327" width="13" style="461" customWidth="1"/>
    <col min="3328" max="3328" width="14.42578125" style="461" customWidth="1"/>
    <col min="3329" max="3329" width="38.42578125" style="461" customWidth="1"/>
    <col min="3330" max="3330" width="8.7109375" style="461" customWidth="1"/>
    <col min="3331" max="3331" width="5.85546875" style="461" customWidth="1"/>
    <col min="3332" max="3332" width="9" style="461" customWidth="1"/>
    <col min="3333" max="3334" width="8.42578125" style="461" customWidth="1"/>
    <col min="3335" max="3335" width="23.42578125" style="461" customWidth="1"/>
    <col min="3336" max="3336" width="2.7109375" style="461" customWidth="1"/>
    <col min="3337" max="3532" width="11" style="461" customWidth="1"/>
    <col min="3533" max="3581" width="11" style="461"/>
    <col min="3582" max="3582" width="38.85546875" style="461" customWidth="1"/>
    <col min="3583" max="3583" width="13" style="461" customWidth="1"/>
    <col min="3584" max="3584" width="14.42578125" style="461" customWidth="1"/>
    <col min="3585" max="3585" width="38.42578125" style="461" customWidth="1"/>
    <col min="3586" max="3586" width="8.7109375" style="461" customWidth="1"/>
    <col min="3587" max="3587" width="5.85546875" style="461" customWidth="1"/>
    <col min="3588" max="3588" width="9" style="461" customWidth="1"/>
    <col min="3589" max="3590" width="8.42578125" style="461" customWidth="1"/>
    <col min="3591" max="3591" width="23.42578125" style="461" customWidth="1"/>
    <col min="3592" max="3592" width="2.7109375" style="461" customWidth="1"/>
    <col min="3593" max="3788" width="11" style="461" customWidth="1"/>
    <col min="3789" max="3837" width="11" style="461"/>
    <col min="3838" max="3838" width="38.85546875" style="461" customWidth="1"/>
    <col min="3839" max="3839" width="13" style="461" customWidth="1"/>
    <col min="3840" max="3840" width="14.42578125" style="461" customWidth="1"/>
    <col min="3841" max="3841" width="38.42578125" style="461" customWidth="1"/>
    <col min="3842" max="3842" width="8.7109375" style="461" customWidth="1"/>
    <col min="3843" max="3843" width="5.85546875" style="461" customWidth="1"/>
    <col min="3844" max="3844" width="9" style="461" customWidth="1"/>
    <col min="3845" max="3846" width="8.42578125" style="461" customWidth="1"/>
    <col min="3847" max="3847" width="23.42578125" style="461" customWidth="1"/>
    <col min="3848" max="3848" width="2.7109375" style="461" customWidth="1"/>
    <col min="3849" max="4044" width="11" style="461" customWidth="1"/>
    <col min="4045" max="4093" width="11" style="461"/>
    <col min="4094" max="4094" width="38.85546875" style="461" customWidth="1"/>
    <col min="4095" max="4095" width="13" style="461" customWidth="1"/>
    <col min="4096" max="4096" width="14.42578125" style="461" customWidth="1"/>
    <col min="4097" max="4097" width="38.42578125" style="461" customWidth="1"/>
    <col min="4098" max="4098" width="8.7109375" style="461" customWidth="1"/>
    <col min="4099" max="4099" width="5.85546875" style="461" customWidth="1"/>
    <col min="4100" max="4100" width="9" style="461" customWidth="1"/>
    <col min="4101" max="4102" width="8.42578125" style="461" customWidth="1"/>
    <col min="4103" max="4103" width="23.42578125" style="461" customWidth="1"/>
    <col min="4104" max="4104" width="2.7109375" style="461" customWidth="1"/>
    <col min="4105" max="4300" width="11" style="461" customWidth="1"/>
    <col min="4301" max="4349" width="11" style="461"/>
    <col min="4350" max="4350" width="38.85546875" style="461" customWidth="1"/>
    <col min="4351" max="4351" width="13" style="461" customWidth="1"/>
    <col min="4352" max="4352" width="14.42578125" style="461" customWidth="1"/>
    <col min="4353" max="4353" width="38.42578125" style="461" customWidth="1"/>
    <col min="4354" max="4354" width="8.7109375" style="461" customWidth="1"/>
    <col min="4355" max="4355" width="5.85546875" style="461" customWidth="1"/>
    <col min="4356" max="4356" width="9" style="461" customWidth="1"/>
    <col min="4357" max="4358" width="8.42578125" style="461" customWidth="1"/>
    <col min="4359" max="4359" width="23.42578125" style="461" customWidth="1"/>
    <col min="4360" max="4360" width="2.7109375" style="461" customWidth="1"/>
    <col min="4361" max="4556" width="11" style="461" customWidth="1"/>
    <col min="4557" max="4605" width="11" style="461"/>
    <col min="4606" max="4606" width="38.85546875" style="461" customWidth="1"/>
    <col min="4607" max="4607" width="13" style="461" customWidth="1"/>
    <col min="4608" max="4608" width="14.42578125" style="461" customWidth="1"/>
    <col min="4609" max="4609" width="38.42578125" style="461" customWidth="1"/>
    <col min="4610" max="4610" width="8.7109375" style="461" customWidth="1"/>
    <col min="4611" max="4611" width="5.85546875" style="461" customWidth="1"/>
    <col min="4612" max="4612" width="9" style="461" customWidth="1"/>
    <col min="4613" max="4614" width="8.42578125" style="461" customWidth="1"/>
    <col min="4615" max="4615" width="23.42578125" style="461" customWidth="1"/>
    <col min="4616" max="4616" width="2.7109375" style="461" customWidth="1"/>
    <col min="4617" max="4812" width="11" style="461" customWidth="1"/>
    <col min="4813" max="4861" width="11" style="461"/>
    <col min="4862" max="4862" width="38.85546875" style="461" customWidth="1"/>
    <col min="4863" max="4863" width="13" style="461" customWidth="1"/>
    <col min="4864" max="4864" width="14.42578125" style="461" customWidth="1"/>
    <col min="4865" max="4865" width="38.42578125" style="461" customWidth="1"/>
    <col min="4866" max="4866" width="8.7109375" style="461" customWidth="1"/>
    <col min="4867" max="4867" width="5.85546875" style="461" customWidth="1"/>
    <col min="4868" max="4868" width="9" style="461" customWidth="1"/>
    <col min="4869" max="4870" width="8.42578125" style="461" customWidth="1"/>
    <col min="4871" max="4871" width="23.42578125" style="461" customWidth="1"/>
    <col min="4872" max="4872" width="2.7109375" style="461" customWidth="1"/>
    <col min="4873" max="5068" width="11" style="461" customWidth="1"/>
    <col min="5069" max="5117" width="11" style="461"/>
    <col min="5118" max="5118" width="38.85546875" style="461" customWidth="1"/>
    <col min="5119" max="5119" width="13" style="461" customWidth="1"/>
    <col min="5120" max="5120" width="14.42578125" style="461" customWidth="1"/>
    <col min="5121" max="5121" width="38.42578125" style="461" customWidth="1"/>
    <col min="5122" max="5122" width="8.7109375" style="461" customWidth="1"/>
    <col min="5123" max="5123" width="5.85546875" style="461" customWidth="1"/>
    <col min="5124" max="5124" width="9" style="461" customWidth="1"/>
    <col min="5125" max="5126" width="8.42578125" style="461" customWidth="1"/>
    <col min="5127" max="5127" width="23.42578125" style="461" customWidth="1"/>
    <col min="5128" max="5128" width="2.7109375" style="461" customWidth="1"/>
    <col min="5129" max="5324" width="11" style="461" customWidth="1"/>
    <col min="5325" max="5373" width="11" style="461"/>
    <col min="5374" max="5374" width="38.85546875" style="461" customWidth="1"/>
    <col min="5375" max="5375" width="13" style="461" customWidth="1"/>
    <col min="5376" max="5376" width="14.42578125" style="461" customWidth="1"/>
    <col min="5377" max="5377" width="38.42578125" style="461" customWidth="1"/>
    <col min="5378" max="5378" width="8.7109375" style="461" customWidth="1"/>
    <col min="5379" max="5379" width="5.85546875" style="461" customWidth="1"/>
    <col min="5380" max="5380" width="9" style="461" customWidth="1"/>
    <col min="5381" max="5382" width="8.42578125" style="461" customWidth="1"/>
    <col min="5383" max="5383" width="23.42578125" style="461" customWidth="1"/>
    <col min="5384" max="5384" width="2.7109375" style="461" customWidth="1"/>
    <col min="5385" max="5580" width="11" style="461" customWidth="1"/>
    <col min="5581" max="5629" width="11" style="461"/>
    <col min="5630" max="5630" width="38.85546875" style="461" customWidth="1"/>
    <col min="5631" max="5631" width="13" style="461" customWidth="1"/>
    <col min="5632" max="5632" width="14.42578125" style="461" customWidth="1"/>
    <col min="5633" max="5633" width="38.42578125" style="461" customWidth="1"/>
    <col min="5634" max="5634" width="8.7109375" style="461" customWidth="1"/>
    <col min="5635" max="5635" width="5.85546875" style="461" customWidth="1"/>
    <col min="5636" max="5636" width="9" style="461" customWidth="1"/>
    <col min="5637" max="5638" width="8.42578125" style="461" customWidth="1"/>
    <col min="5639" max="5639" width="23.42578125" style="461" customWidth="1"/>
    <col min="5640" max="5640" width="2.7109375" style="461" customWidth="1"/>
    <col min="5641" max="5836" width="11" style="461" customWidth="1"/>
    <col min="5837" max="5885" width="11" style="461"/>
    <col min="5886" max="5886" width="38.85546875" style="461" customWidth="1"/>
    <col min="5887" max="5887" width="13" style="461" customWidth="1"/>
    <col min="5888" max="5888" width="14.42578125" style="461" customWidth="1"/>
    <col min="5889" max="5889" width="38.42578125" style="461" customWidth="1"/>
    <col min="5890" max="5890" width="8.7109375" style="461" customWidth="1"/>
    <col min="5891" max="5891" width="5.85546875" style="461" customWidth="1"/>
    <col min="5892" max="5892" width="9" style="461" customWidth="1"/>
    <col min="5893" max="5894" width="8.42578125" style="461" customWidth="1"/>
    <col min="5895" max="5895" width="23.42578125" style="461" customWidth="1"/>
    <col min="5896" max="5896" width="2.7109375" style="461" customWidth="1"/>
    <col min="5897" max="6092" width="11" style="461" customWidth="1"/>
    <col min="6093" max="6141" width="11" style="461"/>
    <col min="6142" max="6142" width="38.85546875" style="461" customWidth="1"/>
    <col min="6143" max="6143" width="13" style="461" customWidth="1"/>
    <col min="6144" max="6144" width="14.42578125" style="461" customWidth="1"/>
    <col min="6145" max="6145" width="38.42578125" style="461" customWidth="1"/>
    <col min="6146" max="6146" width="8.7109375" style="461" customWidth="1"/>
    <col min="6147" max="6147" width="5.85546875" style="461" customWidth="1"/>
    <col min="6148" max="6148" width="9" style="461" customWidth="1"/>
    <col min="6149" max="6150" width="8.42578125" style="461" customWidth="1"/>
    <col min="6151" max="6151" width="23.42578125" style="461" customWidth="1"/>
    <col min="6152" max="6152" width="2.7109375" style="461" customWidth="1"/>
    <col min="6153" max="6348" width="11" style="461" customWidth="1"/>
    <col min="6349" max="6397" width="11" style="461"/>
    <col min="6398" max="6398" width="38.85546875" style="461" customWidth="1"/>
    <col min="6399" max="6399" width="13" style="461" customWidth="1"/>
    <col min="6400" max="6400" width="14.42578125" style="461" customWidth="1"/>
    <col min="6401" max="6401" width="38.42578125" style="461" customWidth="1"/>
    <col min="6402" max="6402" width="8.7109375" style="461" customWidth="1"/>
    <col min="6403" max="6403" width="5.85546875" style="461" customWidth="1"/>
    <col min="6404" max="6404" width="9" style="461" customWidth="1"/>
    <col min="6405" max="6406" width="8.42578125" style="461" customWidth="1"/>
    <col min="6407" max="6407" width="23.42578125" style="461" customWidth="1"/>
    <col min="6408" max="6408" width="2.7109375" style="461" customWidth="1"/>
    <col min="6409" max="6604" width="11" style="461" customWidth="1"/>
    <col min="6605" max="6653" width="11" style="461"/>
    <col min="6654" max="6654" width="38.85546875" style="461" customWidth="1"/>
    <col min="6655" max="6655" width="13" style="461" customWidth="1"/>
    <col min="6656" max="6656" width="14.42578125" style="461" customWidth="1"/>
    <col min="6657" max="6657" width="38.42578125" style="461" customWidth="1"/>
    <col min="6658" max="6658" width="8.7109375" style="461" customWidth="1"/>
    <col min="6659" max="6659" width="5.85546875" style="461" customWidth="1"/>
    <col min="6660" max="6660" width="9" style="461" customWidth="1"/>
    <col min="6661" max="6662" width="8.42578125" style="461" customWidth="1"/>
    <col min="6663" max="6663" width="23.42578125" style="461" customWidth="1"/>
    <col min="6664" max="6664" width="2.7109375" style="461" customWidth="1"/>
    <col min="6665" max="6860" width="11" style="461" customWidth="1"/>
    <col min="6861" max="6909" width="11" style="461"/>
    <col min="6910" max="6910" width="38.85546875" style="461" customWidth="1"/>
    <col min="6911" max="6911" width="13" style="461" customWidth="1"/>
    <col min="6912" max="6912" width="14.42578125" style="461" customWidth="1"/>
    <col min="6913" max="6913" width="38.42578125" style="461" customWidth="1"/>
    <col min="6914" max="6914" width="8.7109375" style="461" customWidth="1"/>
    <col min="6915" max="6915" width="5.85546875" style="461" customWidth="1"/>
    <col min="6916" max="6916" width="9" style="461" customWidth="1"/>
    <col min="6917" max="6918" width="8.42578125" style="461" customWidth="1"/>
    <col min="6919" max="6919" width="23.42578125" style="461" customWidth="1"/>
    <col min="6920" max="6920" width="2.7109375" style="461" customWidth="1"/>
    <col min="6921" max="7116" width="11" style="461" customWidth="1"/>
    <col min="7117" max="7165" width="11" style="461"/>
    <col min="7166" max="7166" width="38.85546875" style="461" customWidth="1"/>
    <col min="7167" max="7167" width="13" style="461" customWidth="1"/>
    <col min="7168" max="7168" width="14.42578125" style="461" customWidth="1"/>
    <col min="7169" max="7169" width="38.42578125" style="461" customWidth="1"/>
    <col min="7170" max="7170" width="8.7109375" style="461" customWidth="1"/>
    <col min="7171" max="7171" width="5.85546875" style="461" customWidth="1"/>
    <col min="7172" max="7172" width="9" style="461" customWidth="1"/>
    <col min="7173" max="7174" width="8.42578125" style="461" customWidth="1"/>
    <col min="7175" max="7175" width="23.42578125" style="461" customWidth="1"/>
    <col min="7176" max="7176" width="2.7109375" style="461" customWidth="1"/>
    <col min="7177" max="7372" width="11" style="461" customWidth="1"/>
    <col min="7373" max="7421" width="11" style="461"/>
    <col min="7422" max="7422" width="38.85546875" style="461" customWidth="1"/>
    <col min="7423" max="7423" width="13" style="461" customWidth="1"/>
    <col min="7424" max="7424" width="14.42578125" style="461" customWidth="1"/>
    <col min="7425" max="7425" width="38.42578125" style="461" customWidth="1"/>
    <col min="7426" max="7426" width="8.7109375" style="461" customWidth="1"/>
    <col min="7427" max="7427" width="5.85546875" style="461" customWidth="1"/>
    <col min="7428" max="7428" width="9" style="461" customWidth="1"/>
    <col min="7429" max="7430" width="8.42578125" style="461" customWidth="1"/>
    <col min="7431" max="7431" width="23.42578125" style="461" customWidth="1"/>
    <col min="7432" max="7432" width="2.7109375" style="461" customWidth="1"/>
    <col min="7433" max="7628" width="11" style="461" customWidth="1"/>
    <col min="7629" max="7677" width="11" style="461"/>
    <col min="7678" max="7678" width="38.85546875" style="461" customWidth="1"/>
    <col min="7679" max="7679" width="13" style="461" customWidth="1"/>
    <col min="7680" max="7680" width="14.42578125" style="461" customWidth="1"/>
    <col min="7681" max="7681" width="38.42578125" style="461" customWidth="1"/>
    <col min="7682" max="7682" width="8.7109375" style="461" customWidth="1"/>
    <col min="7683" max="7683" width="5.85546875" style="461" customWidth="1"/>
    <col min="7684" max="7684" width="9" style="461" customWidth="1"/>
    <col min="7685" max="7686" width="8.42578125" style="461" customWidth="1"/>
    <col min="7687" max="7687" width="23.42578125" style="461" customWidth="1"/>
    <col min="7688" max="7688" width="2.7109375" style="461" customWidth="1"/>
    <col min="7689" max="7884" width="11" style="461" customWidth="1"/>
    <col min="7885" max="7933" width="11" style="461"/>
    <col min="7934" max="7934" width="38.85546875" style="461" customWidth="1"/>
    <col min="7935" max="7935" width="13" style="461" customWidth="1"/>
    <col min="7936" max="7936" width="14.42578125" style="461" customWidth="1"/>
    <col min="7937" max="7937" width="38.42578125" style="461" customWidth="1"/>
    <col min="7938" max="7938" width="8.7109375" style="461" customWidth="1"/>
    <col min="7939" max="7939" width="5.85546875" style="461" customWidth="1"/>
    <col min="7940" max="7940" width="9" style="461" customWidth="1"/>
    <col min="7941" max="7942" width="8.42578125" style="461" customWidth="1"/>
    <col min="7943" max="7943" width="23.42578125" style="461" customWidth="1"/>
    <col min="7944" max="7944" width="2.7109375" style="461" customWidth="1"/>
    <col min="7945" max="8140" width="11" style="461" customWidth="1"/>
    <col min="8141" max="8189" width="11" style="461"/>
    <col min="8190" max="8190" width="38.85546875" style="461" customWidth="1"/>
    <col min="8191" max="8191" width="13" style="461" customWidth="1"/>
    <col min="8192" max="8192" width="14.42578125" style="461" customWidth="1"/>
    <col min="8193" max="8193" width="38.42578125" style="461" customWidth="1"/>
    <col min="8194" max="8194" width="8.7109375" style="461" customWidth="1"/>
    <col min="8195" max="8195" width="5.85546875" style="461" customWidth="1"/>
    <col min="8196" max="8196" width="9" style="461" customWidth="1"/>
    <col min="8197" max="8198" width="8.42578125" style="461" customWidth="1"/>
    <col min="8199" max="8199" width="23.42578125" style="461" customWidth="1"/>
    <col min="8200" max="8200" width="2.7109375" style="461" customWidth="1"/>
    <col min="8201" max="8396" width="11" style="461" customWidth="1"/>
    <col min="8397" max="8445" width="11" style="461"/>
    <col min="8446" max="8446" width="38.85546875" style="461" customWidth="1"/>
    <col min="8447" max="8447" width="13" style="461" customWidth="1"/>
    <col min="8448" max="8448" width="14.42578125" style="461" customWidth="1"/>
    <col min="8449" max="8449" width="38.42578125" style="461" customWidth="1"/>
    <col min="8450" max="8450" width="8.7109375" style="461" customWidth="1"/>
    <col min="8451" max="8451" width="5.85546875" style="461" customWidth="1"/>
    <col min="8452" max="8452" width="9" style="461" customWidth="1"/>
    <col min="8453" max="8454" width="8.42578125" style="461" customWidth="1"/>
    <col min="8455" max="8455" width="23.42578125" style="461" customWidth="1"/>
    <col min="8456" max="8456" width="2.7109375" style="461" customWidth="1"/>
    <col min="8457" max="8652" width="11" style="461" customWidth="1"/>
    <col min="8653" max="8701" width="11" style="461"/>
    <col min="8702" max="8702" width="38.85546875" style="461" customWidth="1"/>
    <col min="8703" max="8703" width="13" style="461" customWidth="1"/>
    <col min="8704" max="8704" width="14.42578125" style="461" customWidth="1"/>
    <col min="8705" max="8705" width="38.42578125" style="461" customWidth="1"/>
    <col min="8706" max="8706" width="8.7109375" style="461" customWidth="1"/>
    <col min="8707" max="8707" width="5.85546875" style="461" customWidth="1"/>
    <col min="8708" max="8708" width="9" style="461" customWidth="1"/>
    <col min="8709" max="8710" width="8.42578125" style="461" customWidth="1"/>
    <col min="8711" max="8711" width="23.42578125" style="461" customWidth="1"/>
    <col min="8712" max="8712" width="2.7109375" style="461" customWidth="1"/>
    <col min="8713" max="8908" width="11" style="461" customWidth="1"/>
    <col min="8909" max="8957" width="11" style="461"/>
    <col min="8958" max="8958" width="38.85546875" style="461" customWidth="1"/>
    <col min="8959" max="8959" width="13" style="461" customWidth="1"/>
    <col min="8960" max="8960" width="14.42578125" style="461" customWidth="1"/>
    <col min="8961" max="8961" width="38.42578125" style="461" customWidth="1"/>
    <col min="8962" max="8962" width="8.7109375" style="461" customWidth="1"/>
    <col min="8963" max="8963" width="5.85546875" style="461" customWidth="1"/>
    <col min="8964" max="8964" width="9" style="461" customWidth="1"/>
    <col min="8965" max="8966" width="8.42578125" style="461" customWidth="1"/>
    <col min="8967" max="8967" width="23.42578125" style="461" customWidth="1"/>
    <col min="8968" max="8968" width="2.7109375" style="461" customWidth="1"/>
    <col min="8969" max="9164" width="11" style="461" customWidth="1"/>
    <col min="9165" max="9213" width="11" style="461"/>
    <col min="9214" max="9214" width="38.85546875" style="461" customWidth="1"/>
    <col min="9215" max="9215" width="13" style="461" customWidth="1"/>
    <col min="9216" max="9216" width="14.42578125" style="461" customWidth="1"/>
    <col min="9217" max="9217" width="38.42578125" style="461" customWidth="1"/>
    <col min="9218" max="9218" width="8.7109375" style="461" customWidth="1"/>
    <col min="9219" max="9219" width="5.85546875" style="461" customWidth="1"/>
    <col min="9220" max="9220" width="9" style="461" customWidth="1"/>
    <col min="9221" max="9222" width="8.42578125" style="461" customWidth="1"/>
    <col min="9223" max="9223" width="23.42578125" style="461" customWidth="1"/>
    <col min="9224" max="9224" width="2.7109375" style="461" customWidth="1"/>
    <col min="9225" max="9420" width="11" style="461" customWidth="1"/>
    <col min="9421" max="9469" width="11" style="461"/>
    <col min="9470" max="9470" width="38.85546875" style="461" customWidth="1"/>
    <col min="9471" max="9471" width="13" style="461" customWidth="1"/>
    <col min="9472" max="9472" width="14.42578125" style="461" customWidth="1"/>
    <col min="9473" max="9473" width="38.42578125" style="461" customWidth="1"/>
    <col min="9474" max="9474" width="8.7109375" style="461" customWidth="1"/>
    <col min="9475" max="9475" width="5.85546875" style="461" customWidth="1"/>
    <col min="9476" max="9476" width="9" style="461" customWidth="1"/>
    <col min="9477" max="9478" width="8.42578125" style="461" customWidth="1"/>
    <col min="9479" max="9479" width="23.42578125" style="461" customWidth="1"/>
    <col min="9480" max="9480" width="2.7109375" style="461" customWidth="1"/>
    <col min="9481" max="9676" width="11" style="461" customWidth="1"/>
    <col min="9677" max="9725" width="11" style="461"/>
    <col min="9726" max="9726" width="38.85546875" style="461" customWidth="1"/>
    <col min="9727" max="9727" width="13" style="461" customWidth="1"/>
    <col min="9728" max="9728" width="14.42578125" style="461" customWidth="1"/>
    <col min="9729" max="9729" width="38.42578125" style="461" customWidth="1"/>
    <col min="9730" max="9730" width="8.7109375" style="461" customWidth="1"/>
    <col min="9731" max="9731" width="5.85546875" style="461" customWidth="1"/>
    <col min="9732" max="9732" width="9" style="461" customWidth="1"/>
    <col min="9733" max="9734" width="8.42578125" style="461" customWidth="1"/>
    <col min="9735" max="9735" width="23.42578125" style="461" customWidth="1"/>
    <col min="9736" max="9736" width="2.7109375" style="461" customWidth="1"/>
    <col min="9737" max="9932" width="11" style="461" customWidth="1"/>
    <col min="9933" max="9981" width="11" style="461"/>
    <col min="9982" max="9982" width="38.85546875" style="461" customWidth="1"/>
    <col min="9983" max="9983" width="13" style="461" customWidth="1"/>
    <col min="9984" max="9984" width="14.42578125" style="461" customWidth="1"/>
    <col min="9985" max="9985" width="38.42578125" style="461" customWidth="1"/>
    <col min="9986" max="9986" width="8.7109375" style="461" customWidth="1"/>
    <col min="9987" max="9987" width="5.85546875" style="461" customWidth="1"/>
    <col min="9988" max="9988" width="9" style="461" customWidth="1"/>
    <col min="9989" max="9990" width="8.42578125" style="461" customWidth="1"/>
    <col min="9991" max="9991" width="23.42578125" style="461" customWidth="1"/>
    <col min="9992" max="9992" width="2.7109375" style="461" customWidth="1"/>
    <col min="9993" max="10188" width="11" style="461" customWidth="1"/>
    <col min="10189" max="10237" width="11" style="461"/>
    <col min="10238" max="10238" width="38.85546875" style="461" customWidth="1"/>
    <col min="10239" max="10239" width="13" style="461" customWidth="1"/>
    <col min="10240" max="10240" width="14.42578125" style="461" customWidth="1"/>
    <col min="10241" max="10241" width="38.42578125" style="461" customWidth="1"/>
    <col min="10242" max="10242" width="8.7109375" style="461" customWidth="1"/>
    <col min="10243" max="10243" width="5.85546875" style="461" customWidth="1"/>
    <col min="10244" max="10244" width="9" style="461" customWidth="1"/>
    <col min="10245" max="10246" width="8.42578125" style="461" customWidth="1"/>
    <col min="10247" max="10247" width="23.42578125" style="461" customWidth="1"/>
    <col min="10248" max="10248" width="2.7109375" style="461" customWidth="1"/>
    <col min="10249" max="10444" width="11" style="461" customWidth="1"/>
    <col min="10445" max="10493" width="11" style="461"/>
    <col min="10494" max="10494" width="38.85546875" style="461" customWidth="1"/>
    <col min="10495" max="10495" width="13" style="461" customWidth="1"/>
    <col min="10496" max="10496" width="14.42578125" style="461" customWidth="1"/>
    <col min="10497" max="10497" width="38.42578125" style="461" customWidth="1"/>
    <col min="10498" max="10498" width="8.7109375" style="461" customWidth="1"/>
    <col min="10499" max="10499" width="5.85546875" style="461" customWidth="1"/>
    <col min="10500" max="10500" width="9" style="461" customWidth="1"/>
    <col min="10501" max="10502" width="8.42578125" style="461" customWidth="1"/>
    <col min="10503" max="10503" width="23.42578125" style="461" customWidth="1"/>
    <col min="10504" max="10504" width="2.7109375" style="461" customWidth="1"/>
    <col min="10505" max="10700" width="11" style="461" customWidth="1"/>
    <col min="10701" max="10749" width="11" style="461"/>
    <col min="10750" max="10750" width="38.85546875" style="461" customWidth="1"/>
    <col min="10751" max="10751" width="13" style="461" customWidth="1"/>
    <col min="10752" max="10752" width="14.42578125" style="461" customWidth="1"/>
    <col min="10753" max="10753" width="38.42578125" style="461" customWidth="1"/>
    <col min="10754" max="10754" width="8.7109375" style="461" customWidth="1"/>
    <col min="10755" max="10755" width="5.85546875" style="461" customWidth="1"/>
    <col min="10756" max="10756" width="9" style="461" customWidth="1"/>
    <col min="10757" max="10758" width="8.42578125" style="461" customWidth="1"/>
    <col min="10759" max="10759" width="23.42578125" style="461" customWidth="1"/>
    <col min="10760" max="10760" width="2.7109375" style="461" customWidth="1"/>
    <col min="10761" max="10956" width="11" style="461" customWidth="1"/>
    <col min="10957" max="11005" width="11" style="461"/>
    <col min="11006" max="11006" width="38.85546875" style="461" customWidth="1"/>
    <col min="11007" max="11007" width="13" style="461" customWidth="1"/>
    <col min="11008" max="11008" width="14.42578125" style="461" customWidth="1"/>
    <col min="11009" max="11009" width="38.42578125" style="461" customWidth="1"/>
    <col min="11010" max="11010" width="8.7109375" style="461" customWidth="1"/>
    <col min="11011" max="11011" width="5.85546875" style="461" customWidth="1"/>
    <col min="11012" max="11012" width="9" style="461" customWidth="1"/>
    <col min="11013" max="11014" width="8.42578125" style="461" customWidth="1"/>
    <col min="11015" max="11015" width="23.42578125" style="461" customWidth="1"/>
    <col min="11016" max="11016" width="2.7109375" style="461" customWidth="1"/>
    <col min="11017" max="11212" width="11" style="461" customWidth="1"/>
    <col min="11213" max="11261" width="11" style="461"/>
    <col min="11262" max="11262" width="38.85546875" style="461" customWidth="1"/>
    <col min="11263" max="11263" width="13" style="461" customWidth="1"/>
    <col min="11264" max="11264" width="14.42578125" style="461" customWidth="1"/>
    <col min="11265" max="11265" width="38.42578125" style="461" customWidth="1"/>
    <col min="11266" max="11266" width="8.7109375" style="461" customWidth="1"/>
    <col min="11267" max="11267" width="5.85546875" style="461" customWidth="1"/>
    <col min="11268" max="11268" width="9" style="461" customWidth="1"/>
    <col min="11269" max="11270" width="8.42578125" style="461" customWidth="1"/>
    <col min="11271" max="11271" width="23.42578125" style="461" customWidth="1"/>
    <col min="11272" max="11272" width="2.7109375" style="461" customWidth="1"/>
    <col min="11273" max="11468" width="11" style="461" customWidth="1"/>
    <col min="11469" max="11517" width="11" style="461"/>
    <col min="11518" max="11518" width="38.85546875" style="461" customWidth="1"/>
    <col min="11519" max="11519" width="13" style="461" customWidth="1"/>
    <col min="11520" max="11520" width="14.42578125" style="461" customWidth="1"/>
    <col min="11521" max="11521" width="38.42578125" style="461" customWidth="1"/>
    <col min="11522" max="11522" width="8.7109375" style="461" customWidth="1"/>
    <col min="11523" max="11523" width="5.85546875" style="461" customWidth="1"/>
    <col min="11524" max="11524" width="9" style="461" customWidth="1"/>
    <col min="11525" max="11526" width="8.42578125" style="461" customWidth="1"/>
    <col min="11527" max="11527" width="23.42578125" style="461" customWidth="1"/>
    <col min="11528" max="11528" width="2.7109375" style="461" customWidth="1"/>
    <col min="11529" max="11724" width="11" style="461" customWidth="1"/>
    <col min="11725" max="11773" width="11" style="461"/>
    <col min="11774" max="11774" width="38.85546875" style="461" customWidth="1"/>
    <col min="11775" max="11775" width="13" style="461" customWidth="1"/>
    <col min="11776" max="11776" width="14.42578125" style="461" customWidth="1"/>
    <col min="11777" max="11777" width="38.42578125" style="461" customWidth="1"/>
    <col min="11778" max="11778" width="8.7109375" style="461" customWidth="1"/>
    <col min="11779" max="11779" width="5.85546875" style="461" customWidth="1"/>
    <col min="11780" max="11780" width="9" style="461" customWidth="1"/>
    <col min="11781" max="11782" width="8.42578125" style="461" customWidth="1"/>
    <col min="11783" max="11783" width="23.42578125" style="461" customWidth="1"/>
    <col min="11784" max="11784" width="2.7109375" style="461" customWidth="1"/>
    <col min="11785" max="11980" width="11" style="461" customWidth="1"/>
    <col min="11981" max="12029" width="11" style="461"/>
    <col min="12030" max="12030" width="38.85546875" style="461" customWidth="1"/>
    <col min="12031" max="12031" width="13" style="461" customWidth="1"/>
    <col min="12032" max="12032" width="14.42578125" style="461" customWidth="1"/>
    <col min="12033" max="12033" width="38.42578125" style="461" customWidth="1"/>
    <col min="12034" max="12034" width="8.7109375" style="461" customWidth="1"/>
    <col min="12035" max="12035" width="5.85546875" style="461" customWidth="1"/>
    <col min="12036" max="12036" width="9" style="461" customWidth="1"/>
    <col min="12037" max="12038" width="8.42578125" style="461" customWidth="1"/>
    <col min="12039" max="12039" width="23.42578125" style="461" customWidth="1"/>
    <col min="12040" max="12040" width="2.7109375" style="461" customWidth="1"/>
    <col min="12041" max="12236" width="11" style="461" customWidth="1"/>
    <col min="12237" max="12285" width="11" style="461"/>
    <col min="12286" max="12286" width="38.85546875" style="461" customWidth="1"/>
    <col min="12287" max="12287" width="13" style="461" customWidth="1"/>
    <col min="12288" max="12288" width="14.42578125" style="461" customWidth="1"/>
    <col min="12289" max="12289" width="38.42578125" style="461" customWidth="1"/>
    <col min="12290" max="12290" width="8.7109375" style="461" customWidth="1"/>
    <col min="12291" max="12291" width="5.85546875" style="461" customWidth="1"/>
    <col min="12292" max="12292" width="9" style="461" customWidth="1"/>
    <col min="12293" max="12294" width="8.42578125" style="461" customWidth="1"/>
    <col min="12295" max="12295" width="23.42578125" style="461" customWidth="1"/>
    <col min="12296" max="12296" width="2.7109375" style="461" customWidth="1"/>
    <col min="12297" max="12492" width="11" style="461" customWidth="1"/>
    <col min="12493" max="12541" width="11" style="461"/>
    <col min="12542" max="12542" width="38.85546875" style="461" customWidth="1"/>
    <col min="12543" max="12543" width="13" style="461" customWidth="1"/>
    <col min="12544" max="12544" width="14.42578125" style="461" customWidth="1"/>
    <col min="12545" max="12545" width="38.42578125" style="461" customWidth="1"/>
    <col min="12546" max="12546" width="8.7109375" style="461" customWidth="1"/>
    <col min="12547" max="12547" width="5.85546875" style="461" customWidth="1"/>
    <col min="12548" max="12548" width="9" style="461" customWidth="1"/>
    <col min="12549" max="12550" width="8.42578125" style="461" customWidth="1"/>
    <col min="12551" max="12551" width="23.42578125" style="461" customWidth="1"/>
    <col min="12552" max="12552" width="2.7109375" style="461" customWidth="1"/>
    <col min="12553" max="12748" width="11" style="461" customWidth="1"/>
    <col min="12749" max="12797" width="11" style="461"/>
    <col min="12798" max="12798" width="38.85546875" style="461" customWidth="1"/>
    <col min="12799" max="12799" width="13" style="461" customWidth="1"/>
    <col min="12800" max="12800" width="14.42578125" style="461" customWidth="1"/>
    <col min="12801" max="12801" width="38.42578125" style="461" customWidth="1"/>
    <col min="12802" max="12802" width="8.7109375" style="461" customWidth="1"/>
    <col min="12803" max="12803" width="5.85546875" style="461" customWidth="1"/>
    <col min="12804" max="12804" width="9" style="461" customWidth="1"/>
    <col min="12805" max="12806" width="8.42578125" style="461" customWidth="1"/>
    <col min="12807" max="12807" width="23.42578125" style="461" customWidth="1"/>
    <col min="12808" max="12808" width="2.7109375" style="461" customWidth="1"/>
    <col min="12809" max="13004" width="11" style="461" customWidth="1"/>
    <col min="13005" max="13053" width="11" style="461"/>
    <col min="13054" max="13054" width="38.85546875" style="461" customWidth="1"/>
    <col min="13055" max="13055" width="13" style="461" customWidth="1"/>
    <col min="13056" max="13056" width="14.42578125" style="461" customWidth="1"/>
    <col min="13057" max="13057" width="38.42578125" style="461" customWidth="1"/>
    <col min="13058" max="13058" width="8.7109375" style="461" customWidth="1"/>
    <col min="13059" max="13059" width="5.85546875" style="461" customWidth="1"/>
    <col min="13060" max="13060" width="9" style="461" customWidth="1"/>
    <col min="13061" max="13062" width="8.42578125" style="461" customWidth="1"/>
    <col min="13063" max="13063" width="23.42578125" style="461" customWidth="1"/>
    <col min="13064" max="13064" width="2.7109375" style="461" customWidth="1"/>
    <col min="13065" max="13260" width="11" style="461" customWidth="1"/>
    <col min="13261" max="13309" width="11" style="461"/>
    <col min="13310" max="13310" width="38.85546875" style="461" customWidth="1"/>
    <col min="13311" max="13311" width="13" style="461" customWidth="1"/>
    <col min="13312" max="13312" width="14.42578125" style="461" customWidth="1"/>
    <col min="13313" max="13313" width="38.42578125" style="461" customWidth="1"/>
    <col min="13314" max="13314" width="8.7109375" style="461" customWidth="1"/>
    <col min="13315" max="13315" width="5.85546875" style="461" customWidth="1"/>
    <col min="13316" max="13316" width="9" style="461" customWidth="1"/>
    <col min="13317" max="13318" width="8.42578125" style="461" customWidth="1"/>
    <col min="13319" max="13319" width="23.42578125" style="461" customWidth="1"/>
    <col min="13320" max="13320" width="2.7109375" style="461" customWidth="1"/>
    <col min="13321" max="13516" width="11" style="461" customWidth="1"/>
    <col min="13517" max="13565" width="11" style="461"/>
    <col min="13566" max="13566" width="38.85546875" style="461" customWidth="1"/>
    <col min="13567" max="13567" width="13" style="461" customWidth="1"/>
    <col min="13568" max="13568" width="14.42578125" style="461" customWidth="1"/>
    <col min="13569" max="13569" width="38.42578125" style="461" customWidth="1"/>
    <col min="13570" max="13570" width="8.7109375" style="461" customWidth="1"/>
    <col min="13571" max="13571" width="5.85546875" style="461" customWidth="1"/>
    <col min="13572" max="13572" width="9" style="461" customWidth="1"/>
    <col min="13573" max="13574" width="8.42578125" style="461" customWidth="1"/>
    <col min="13575" max="13575" width="23.42578125" style="461" customWidth="1"/>
    <col min="13576" max="13576" width="2.7109375" style="461" customWidth="1"/>
    <col min="13577" max="13772" width="11" style="461" customWidth="1"/>
    <col min="13773" max="13821" width="11" style="461"/>
    <col min="13822" max="13822" width="38.85546875" style="461" customWidth="1"/>
    <col min="13823" max="13823" width="13" style="461" customWidth="1"/>
    <col min="13824" max="13824" width="14.42578125" style="461" customWidth="1"/>
    <col min="13825" max="13825" width="38.42578125" style="461" customWidth="1"/>
    <col min="13826" max="13826" width="8.7109375" style="461" customWidth="1"/>
    <col min="13827" max="13827" width="5.85546875" style="461" customWidth="1"/>
    <col min="13828" max="13828" width="9" style="461" customWidth="1"/>
    <col min="13829" max="13830" width="8.42578125" style="461" customWidth="1"/>
    <col min="13831" max="13831" width="23.42578125" style="461" customWidth="1"/>
    <col min="13832" max="13832" width="2.7109375" style="461" customWidth="1"/>
    <col min="13833" max="14028" width="11" style="461" customWidth="1"/>
    <col min="14029" max="14077" width="11" style="461"/>
    <col min="14078" max="14078" width="38.85546875" style="461" customWidth="1"/>
    <col min="14079" max="14079" width="13" style="461" customWidth="1"/>
    <col min="14080" max="14080" width="14.42578125" style="461" customWidth="1"/>
    <col min="14081" max="14081" width="38.42578125" style="461" customWidth="1"/>
    <col min="14082" max="14082" width="8.7109375" style="461" customWidth="1"/>
    <col min="14083" max="14083" width="5.85546875" style="461" customWidth="1"/>
    <col min="14084" max="14084" width="9" style="461" customWidth="1"/>
    <col min="14085" max="14086" width="8.42578125" style="461" customWidth="1"/>
    <col min="14087" max="14087" width="23.42578125" style="461" customWidth="1"/>
    <col min="14088" max="14088" width="2.7109375" style="461" customWidth="1"/>
    <col min="14089" max="14284" width="11" style="461" customWidth="1"/>
    <col min="14285" max="14333" width="11" style="461"/>
    <col min="14334" max="14334" width="38.85546875" style="461" customWidth="1"/>
    <col min="14335" max="14335" width="13" style="461" customWidth="1"/>
    <col min="14336" max="14336" width="14.42578125" style="461" customWidth="1"/>
    <col min="14337" max="14337" width="38.42578125" style="461" customWidth="1"/>
    <col min="14338" max="14338" width="8.7109375" style="461" customWidth="1"/>
    <col min="14339" max="14339" width="5.85546875" style="461" customWidth="1"/>
    <col min="14340" max="14340" width="9" style="461" customWidth="1"/>
    <col min="14341" max="14342" width="8.42578125" style="461" customWidth="1"/>
    <col min="14343" max="14343" width="23.42578125" style="461" customWidth="1"/>
    <col min="14344" max="14344" width="2.7109375" style="461" customWidth="1"/>
    <col min="14345" max="14540" width="11" style="461" customWidth="1"/>
    <col min="14541" max="14589" width="11" style="461"/>
    <col min="14590" max="14590" width="38.85546875" style="461" customWidth="1"/>
    <col min="14591" max="14591" width="13" style="461" customWidth="1"/>
    <col min="14592" max="14592" width="14.42578125" style="461" customWidth="1"/>
    <col min="14593" max="14593" width="38.42578125" style="461" customWidth="1"/>
    <col min="14594" max="14594" width="8.7109375" style="461" customWidth="1"/>
    <col min="14595" max="14595" width="5.85546875" style="461" customWidth="1"/>
    <col min="14596" max="14596" width="9" style="461" customWidth="1"/>
    <col min="14597" max="14598" width="8.42578125" style="461" customWidth="1"/>
    <col min="14599" max="14599" width="23.42578125" style="461" customWidth="1"/>
    <col min="14600" max="14600" width="2.7109375" style="461" customWidth="1"/>
    <col min="14601" max="14796" width="11" style="461" customWidth="1"/>
    <col min="14797" max="14845" width="11" style="461"/>
    <col min="14846" max="14846" width="38.85546875" style="461" customWidth="1"/>
    <col min="14847" max="14847" width="13" style="461" customWidth="1"/>
    <col min="14848" max="14848" width="14.42578125" style="461" customWidth="1"/>
    <col min="14849" max="14849" width="38.42578125" style="461" customWidth="1"/>
    <col min="14850" max="14850" width="8.7109375" style="461" customWidth="1"/>
    <col min="14851" max="14851" width="5.85546875" style="461" customWidth="1"/>
    <col min="14852" max="14852" width="9" style="461" customWidth="1"/>
    <col min="14853" max="14854" width="8.42578125" style="461" customWidth="1"/>
    <col min="14855" max="14855" width="23.42578125" style="461" customWidth="1"/>
    <col min="14856" max="14856" width="2.7109375" style="461" customWidth="1"/>
    <col min="14857" max="15052" width="11" style="461" customWidth="1"/>
    <col min="15053" max="15101" width="11" style="461"/>
    <col min="15102" max="15102" width="38.85546875" style="461" customWidth="1"/>
    <col min="15103" max="15103" width="13" style="461" customWidth="1"/>
    <col min="15104" max="15104" width="14.42578125" style="461" customWidth="1"/>
    <col min="15105" max="15105" width="38.42578125" style="461" customWidth="1"/>
    <col min="15106" max="15106" width="8.7109375" style="461" customWidth="1"/>
    <col min="15107" max="15107" width="5.85546875" style="461" customWidth="1"/>
    <col min="15108" max="15108" width="9" style="461" customWidth="1"/>
    <col min="15109" max="15110" width="8.42578125" style="461" customWidth="1"/>
    <col min="15111" max="15111" width="23.42578125" style="461" customWidth="1"/>
    <col min="15112" max="15112" width="2.7109375" style="461" customWidth="1"/>
    <col min="15113" max="15308" width="11" style="461" customWidth="1"/>
    <col min="15309" max="15357" width="11" style="461"/>
    <col min="15358" max="15358" width="38.85546875" style="461" customWidth="1"/>
    <col min="15359" max="15359" width="13" style="461" customWidth="1"/>
    <col min="15360" max="15360" width="14.42578125" style="461" customWidth="1"/>
    <col min="15361" max="15361" width="38.42578125" style="461" customWidth="1"/>
    <col min="15362" max="15362" width="8.7109375" style="461" customWidth="1"/>
    <col min="15363" max="15363" width="5.85546875" style="461" customWidth="1"/>
    <col min="15364" max="15364" width="9" style="461" customWidth="1"/>
    <col min="15365" max="15366" width="8.42578125" style="461" customWidth="1"/>
    <col min="15367" max="15367" width="23.42578125" style="461" customWidth="1"/>
    <col min="15368" max="15368" width="2.7109375" style="461" customWidth="1"/>
    <col min="15369" max="15564" width="11" style="461" customWidth="1"/>
    <col min="15565" max="15613" width="11" style="461"/>
    <col min="15614" max="15614" width="38.85546875" style="461" customWidth="1"/>
    <col min="15615" max="15615" width="13" style="461" customWidth="1"/>
    <col min="15616" max="15616" width="14.42578125" style="461" customWidth="1"/>
    <col min="15617" max="15617" width="38.42578125" style="461" customWidth="1"/>
    <col min="15618" max="15618" width="8.7109375" style="461" customWidth="1"/>
    <col min="15619" max="15619" width="5.85546875" style="461" customWidth="1"/>
    <col min="15620" max="15620" width="9" style="461" customWidth="1"/>
    <col min="15621" max="15622" width="8.42578125" style="461" customWidth="1"/>
    <col min="15623" max="15623" width="23.42578125" style="461" customWidth="1"/>
    <col min="15624" max="15624" width="2.7109375" style="461" customWidth="1"/>
    <col min="15625" max="15820" width="11" style="461" customWidth="1"/>
    <col min="15821" max="15869" width="11" style="461"/>
    <col min="15870" max="15870" width="38.85546875" style="461" customWidth="1"/>
    <col min="15871" max="15871" width="13" style="461" customWidth="1"/>
    <col min="15872" max="15872" width="14.42578125" style="461" customWidth="1"/>
    <col min="15873" max="15873" width="38.42578125" style="461" customWidth="1"/>
    <col min="15874" max="15874" width="8.7109375" style="461" customWidth="1"/>
    <col min="15875" max="15875" width="5.85546875" style="461" customWidth="1"/>
    <col min="15876" max="15876" width="9" style="461" customWidth="1"/>
    <col min="15877" max="15878" width="8.42578125" style="461" customWidth="1"/>
    <col min="15879" max="15879" width="23.42578125" style="461" customWidth="1"/>
    <col min="15880" max="15880" width="2.7109375" style="461" customWidth="1"/>
    <col min="15881" max="16076" width="11" style="461" customWidth="1"/>
    <col min="16077" max="16125" width="11" style="461"/>
    <col min="16126" max="16126" width="38.85546875" style="461" customWidth="1"/>
    <col min="16127" max="16127" width="13" style="461" customWidth="1"/>
    <col min="16128" max="16128" width="14.42578125" style="461" customWidth="1"/>
    <col min="16129" max="16129" width="38.42578125" style="461" customWidth="1"/>
    <col min="16130" max="16130" width="8.7109375" style="461" customWidth="1"/>
    <col min="16131" max="16131" width="5.85546875" style="461" customWidth="1"/>
    <col min="16132" max="16132" width="9" style="461" customWidth="1"/>
    <col min="16133" max="16134" width="8.42578125" style="461" customWidth="1"/>
    <col min="16135" max="16135" width="23.42578125" style="461" customWidth="1"/>
    <col min="16136" max="16136" width="2.7109375" style="461" customWidth="1"/>
    <col min="16137" max="16332" width="11" style="461" customWidth="1"/>
    <col min="16333" max="16384" width="11" style="461"/>
  </cols>
  <sheetData>
    <row r="1" spans="1:7" ht="24.75" customHeight="1">
      <c r="A1" s="1" t="s">
        <v>0</v>
      </c>
      <c r="B1" s="607"/>
      <c r="C1" s="462" t="s">
        <v>1</v>
      </c>
      <c r="D1" s="608"/>
    </row>
    <row r="2" spans="1:7" ht="18.95" customHeight="1">
      <c r="A2" s="608"/>
      <c r="B2" s="607"/>
      <c r="C2" s="608"/>
      <c r="D2" s="608"/>
      <c r="E2" s="463"/>
    </row>
    <row r="3" spans="1:7" ht="18.95" customHeight="1">
      <c r="A3" s="985" t="s">
        <v>759</v>
      </c>
      <c r="B3" s="990"/>
      <c r="C3" s="992" t="s">
        <v>758</v>
      </c>
      <c r="D3" s="610"/>
      <c r="E3" s="610"/>
    </row>
    <row r="4" spans="1:7" ht="18.95" customHeight="1">
      <c r="A4" s="993" t="s">
        <v>603</v>
      </c>
      <c r="B4" s="994"/>
      <c r="C4" s="995"/>
      <c r="E4" s="441"/>
    </row>
    <row r="5" spans="1:7" ht="18.95" customHeight="1">
      <c r="A5" s="346"/>
      <c r="B5" s="611"/>
      <c r="D5" s="346"/>
      <c r="E5" s="346"/>
    </row>
    <row r="6" spans="1:7" ht="16.5" customHeight="1">
      <c r="A6" s="1020" t="s">
        <v>945</v>
      </c>
      <c r="B6" s="595" t="s">
        <v>743</v>
      </c>
      <c r="C6" s="1019" t="s">
        <v>946</v>
      </c>
      <c r="D6" s="473"/>
    </row>
    <row r="7" spans="1:7" ht="27" customHeight="1">
      <c r="A7" s="351"/>
      <c r="B7" s="612" t="s">
        <v>744</v>
      </c>
      <c r="D7" s="473"/>
      <c r="E7" s="430"/>
      <c r="F7" s="357"/>
      <c r="G7" s="421"/>
    </row>
    <row r="8" spans="1:7" ht="13.5" customHeight="1">
      <c r="A8" s="535"/>
      <c r="B8" s="374"/>
      <c r="D8" s="473"/>
      <c r="E8" s="421"/>
      <c r="F8" s="470"/>
      <c r="G8" s="421"/>
    </row>
    <row r="9" spans="1:7" ht="15" customHeight="1">
      <c r="A9" s="186" t="s">
        <v>18</v>
      </c>
      <c r="B9" s="1029">
        <f>B10+B11+B12+B13+B14+B15+B16+B17</f>
        <v>772</v>
      </c>
      <c r="C9" s="536" t="s">
        <v>19</v>
      </c>
      <c r="D9" s="614"/>
      <c r="E9" s="614"/>
      <c r="F9" s="614"/>
    </row>
    <row r="10" spans="1:7" s="497" customFormat="1" ht="15" customHeight="1">
      <c r="A10" s="202" t="s">
        <v>20</v>
      </c>
      <c r="B10" s="1030">
        <v>72</v>
      </c>
      <c r="C10" s="537" t="s">
        <v>21</v>
      </c>
      <c r="D10" s="614"/>
      <c r="E10" s="614"/>
      <c r="F10" s="614"/>
    </row>
    <row r="11" spans="1:7" s="497" customFormat="1" ht="15" customHeight="1">
      <c r="A11" s="202" t="s">
        <v>22</v>
      </c>
      <c r="B11" s="1030">
        <v>46</v>
      </c>
      <c r="C11" s="537" t="s">
        <v>23</v>
      </c>
      <c r="D11" s="614"/>
      <c r="E11" s="615"/>
      <c r="F11" s="474"/>
    </row>
    <row r="12" spans="1:7" ht="15" customHeight="1">
      <c r="A12" s="363" t="s">
        <v>24</v>
      </c>
      <c r="B12" s="1030">
        <v>15</v>
      </c>
      <c r="C12" s="537" t="s">
        <v>25</v>
      </c>
      <c r="D12" s="346"/>
      <c r="E12" s="346"/>
      <c r="F12" s="346"/>
    </row>
    <row r="13" spans="1:7" ht="15" customHeight="1">
      <c r="A13" s="539" t="s">
        <v>26</v>
      </c>
      <c r="B13" s="1030">
        <v>106</v>
      </c>
      <c r="C13" s="537" t="s">
        <v>27</v>
      </c>
      <c r="D13" s="497"/>
      <c r="E13" s="497"/>
      <c r="F13" s="354"/>
    </row>
    <row r="14" spans="1:7" ht="15" customHeight="1">
      <c r="A14" s="539" t="s">
        <v>429</v>
      </c>
      <c r="B14" s="1030">
        <v>93</v>
      </c>
      <c r="C14" s="537" t="s">
        <v>35</v>
      </c>
      <c r="D14" s="616"/>
      <c r="E14" s="616"/>
      <c r="F14" s="616"/>
    </row>
    <row r="15" spans="1:7" s="430" customFormat="1" ht="15" customHeight="1">
      <c r="A15" s="539" t="s">
        <v>28</v>
      </c>
      <c r="B15" s="1030">
        <v>41</v>
      </c>
      <c r="C15" s="537" t="s">
        <v>29</v>
      </c>
      <c r="D15" s="616"/>
      <c r="E15" s="616"/>
      <c r="F15" s="616"/>
    </row>
    <row r="16" spans="1:7" ht="15" customHeight="1">
      <c r="A16" s="539" t="s">
        <v>430</v>
      </c>
      <c r="B16" s="1030">
        <v>259</v>
      </c>
      <c r="C16" s="537" t="s">
        <v>31</v>
      </c>
      <c r="D16" s="616"/>
      <c r="E16" s="616"/>
      <c r="F16" s="616"/>
    </row>
    <row r="17" spans="1:6" ht="15" customHeight="1">
      <c r="A17" s="539" t="s">
        <v>431</v>
      </c>
      <c r="B17" s="1030">
        <v>140</v>
      </c>
      <c r="C17" s="537" t="s">
        <v>33</v>
      </c>
      <c r="D17" s="616"/>
      <c r="E17" s="616"/>
      <c r="F17" s="616"/>
    </row>
    <row r="18" spans="1:6" ht="15" customHeight="1">
      <c r="A18" s="195" t="s">
        <v>36</v>
      </c>
      <c r="B18" s="1029">
        <f>B19+B20+B21+B22+B23+B24+B25+B26</f>
        <v>893</v>
      </c>
      <c r="C18" s="541" t="s">
        <v>37</v>
      </c>
      <c r="D18" s="616"/>
      <c r="E18" s="616"/>
      <c r="F18" s="616"/>
    </row>
    <row r="19" spans="1:6" ht="15" customHeight="1">
      <c r="A19" s="202" t="s">
        <v>38</v>
      </c>
      <c r="B19" s="1030">
        <v>154</v>
      </c>
      <c r="C19" s="542" t="s">
        <v>39</v>
      </c>
      <c r="D19" s="616"/>
      <c r="E19" s="616"/>
      <c r="F19" s="616"/>
    </row>
    <row r="20" spans="1:6" ht="15" customHeight="1">
      <c r="A20" s="202" t="s">
        <v>40</v>
      </c>
      <c r="B20" s="1030">
        <v>46</v>
      </c>
      <c r="C20" s="542" t="s">
        <v>41</v>
      </c>
      <c r="D20" s="616"/>
      <c r="E20" s="616"/>
      <c r="F20" s="616"/>
    </row>
    <row r="21" spans="1:6" ht="15" customHeight="1">
      <c r="A21" s="202" t="s">
        <v>42</v>
      </c>
      <c r="B21" s="1030">
        <v>21</v>
      </c>
      <c r="C21" s="542" t="s">
        <v>43</v>
      </c>
      <c r="D21" s="616"/>
      <c r="E21" s="616"/>
      <c r="F21" s="616"/>
    </row>
    <row r="22" spans="1:6" ht="15" customHeight="1">
      <c r="A22" s="202" t="s">
        <v>44</v>
      </c>
      <c r="B22" s="1030">
        <v>47</v>
      </c>
      <c r="C22" s="537" t="s">
        <v>45</v>
      </c>
      <c r="D22" s="616"/>
      <c r="E22" s="616"/>
      <c r="F22" s="616"/>
    </row>
    <row r="23" spans="1:6" ht="15" customHeight="1">
      <c r="A23" s="202" t="s">
        <v>46</v>
      </c>
      <c r="B23" s="1030">
        <v>24</v>
      </c>
      <c r="C23" s="542" t="s">
        <v>47</v>
      </c>
      <c r="D23" s="616"/>
      <c r="E23" s="616"/>
      <c r="F23" s="616"/>
    </row>
    <row r="24" spans="1:6" ht="15" customHeight="1">
      <c r="A24" s="202" t="s">
        <v>48</v>
      </c>
      <c r="B24" s="1030">
        <v>242</v>
      </c>
      <c r="C24" s="542" t="s">
        <v>49</v>
      </c>
      <c r="D24" s="616"/>
      <c r="E24" s="616"/>
      <c r="F24" s="616"/>
    </row>
    <row r="25" spans="1:6" ht="15" customHeight="1">
      <c r="A25" s="202" t="s">
        <v>50</v>
      </c>
      <c r="B25" s="1031">
        <v>306</v>
      </c>
      <c r="C25" s="542" t="s">
        <v>51</v>
      </c>
      <c r="D25" s="616"/>
      <c r="E25" s="616"/>
      <c r="F25" s="616"/>
    </row>
    <row r="26" spans="1:6" ht="15" customHeight="1">
      <c r="A26" s="202" t="s">
        <v>52</v>
      </c>
      <c r="B26" s="1030">
        <v>53</v>
      </c>
      <c r="C26" s="542" t="s">
        <v>53</v>
      </c>
      <c r="D26" s="616"/>
      <c r="E26" s="616"/>
      <c r="F26" s="616"/>
    </row>
    <row r="27" spans="1:6" ht="15" customHeight="1">
      <c r="A27" s="186" t="s">
        <v>54</v>
      </c>
      <c r="B27" s="1029">
        <f>B28+B29+B30+B31+B32+B33+B34+B35+B36</f>
        <v>1303</v>
      </c>
      <c r="C27" s="536" t="s">
        <v>55</v>
      </c>
      <c r="D27" s="616"/>
      <c r="E27" s="616"/>
      <c r="F27" s="616"/>
    </row>
    <row r="28" spans="1:6" ht="15" customHeight="1">
      <c r="A28" s="543" t="s">
        <v>58</v>
      </c>
      <c r="B28" s="1030">
        <v>19</v>
      </c>
      <c r="C28" s="537" t="s">
        <v>59</v>
      </c>
      <c r="D28" s="616"/>
      <c r="E28" s="616"/>
      <c r="F28" s="616"/>
    </row>
    <row r="29" spans="1:6" ht="15" customHeight="1">
      <c r="A29" s="199" t="s">
        <v>60</v>
      </c>
      <c r="B29" s="1030">
        <v>67</v>
      </c>
      <c r="C29" s="537" t="s">
        <v>61</v>
      </c>
      <c r="D29" s="616"/>
      <c r="E29" s="616"/>
      <c r="F29" s="616"/>
    </row>
    <row r="30" spans="1:6" ht="15" customHeight="1">
      <c r="A30" s="544" t="s">
        <v>62</v>
      </c>
      <c r="B30" s="1031">
        <v>557</v>
      </c>
      <c r="C30" s="537" t="s">
        <v>63</v>
      </c>
      <c r="D30" s="616"/>
      <c r="E30" s="616"/>
      <c r="F30" s="616"/>
    </row>
    <row r="31" spans="1:6" ht="15" customHeight="1">
      <c r="A31" s="202" t="s">
        <v>64</v>
      </c>
      <c r="B31" s="1030">
        <v>46</v>
      </c>
      <c r="C31" s="537" t="s">
        <v>928</v>
      </c>
      <c r="D31" s="616"/>
      <c r="E31" s="616"/>
      <c r="F31" s="616"/>
    </row>
    <row r="32" spans="1:6" ht="15" customHeight="1">
      <c r="A32" s="199" t="s">
        <v>56</v>
      </c>
      <c r="B32" s="1030">
        <v>321</v>
      </c>
      <c r="C32" s="537" t="s">
        <v>57</v>
      </c>
      <c r="D32" s="616"/>
      <c r="E32" s="616"/>
      <c r="F32" s="616"/>
    </row>
    <row r="33" spans="1:6" ht="15" customHeight="1">
      <c r="A33" s="545" t="s">
        <v>71</v>
      </c>
      <c r="B33" s="1030">
        <v>36</v>
      </c>
      <c r="C33" s="537" t="s">
        <v>72</v>
      </c>
      <c r="D33" s="616"/>
      <c r="E33" s="616"/>
      <c r="F33" s="616"/>
    </row>
    <row r="34" spans="1:6" ht="15" customHeight="1">
      <c r="A34" s="202" t="s">
        <v>65</v>
      </c>
      <c r="B34" s="1030">
        <v>79</v>
      </c>
      <c r="C34" s="537" t="s">
        <v>66</v>
      </c>
      <c r="D34" s="616"/>
      <c r="E34" s="616"/>
      <c r="F34" s="616"/>
    </row>
    <row r="35" spans="1:6" ht="15" customHeight="1">
      <c r="A35" s="202" t="s">
        <v>67</v>
      </c>
      <c r="B35" s="1030">
        <v>70</v>
      </c>
      <c r="C35" s="537" t="s">
        <v>68</v>
      </c>
      <c r="D35" s="616"/>
      <c r="E35" s="616"/>
      <c r="F35" s="616"/>
    </row>
    <row r="36" spans="1:6" ht="15" customHeight="1">
      <c r="A36" s="202" t="s">
        <v>69</v>
      </c>
      <c r="B36" s="1030">
        <v>108</v>
      </c>
      <c r="C36" s="537" t="s">
        <v>70</v>
      </c>
      <c r="D36" s="616"/>
      <c r="E36" s="616"/>
      <c r="F36" s="616"/>
    </row>
    <row r="37" spans="1:6" ht="15" customHeight="1">
      <c r="A37" s="200" t="s">
        <v>73</v>
      </c>
      <c r="B37" s="1029">
        <f>B38+B39+B40+B41+B42+B43+B44</f>
        <v>1532</v>
      </c>
      <c r="C37" s="536" t="s">
        <v>74</v>
      </c>
      <c r="D37" s="616"/>
      <c r="E37" s="616"/>
      <c r="F37" s="616"/>
    </row>
    <row r="38" spans="1:6" ht="15" customHeight="1">
      <c r="A38" s="543" t="s">
        <v>75</v>
      </c>
      <c r="B38" s="1030">
        <v>362</v>
      </c>
      <c r="C38" s="542" t="s">
        <v>76</v>
      </c>
      <c r="D38" s="616"/>
      <c r="E38" s="616"/>
      <c r="F38" s="616"/>
    </row>
    <row r="39" spans="1:6" ht="15" customHeight="1">
      <c r="A39" s="543" t="s">
        <v>77</v>
      </c>
      <c r="B39" s="1030">
        <v>173</v>
      </c>
      <c r="C39" s="537" t="s">
        <v>78</v>
      </c>
      <c r="D39" s="616"/>
      <c r="E39" s="616"/>
      <c r="F39" s="616"/>
    </row>
    <row r="40" spans="1:6" ht="15" customHeight="1">
      <c r="A40" s="543" t="s">
        <v>79</v>
      </c>
      <c r="B40" s="1031">
        <v>232</v>
      </c>
      <c r="C40" s="537" t="s">
        <v>80</v>
      </c>
      <c r="D40" s="616"/>
      <c r="E40" s="616"/>
      <c r="F40" s="616"/>
    </row>
    <row r="41" spans="1:6" ht="15" customHeight="1">
      <c r="A41" s="543" t="s">
        <v>81</v>
      </c>
      <c r="B41" s="1031">
        <v>328</v>
      </c>
      <c r="C41" s="537" t="s">
        <v>82</v>
      </c>
      <c r="D41" s="616"/>
      <c r="E41" s="616"/>
      <c r="F41" s="616"/>
    </row>
    <row r="42" spans="1:6" ht="15" customHeight="1">
      <c r="A42" s="543" t="s">
        <v>83</v>
      </c>
      <c r="B42" s="1030">
        <v>93</v>
      </c>
      <c r="C42" s="542" t="s">
        <v>84</v>
      </c>
      <c r="D42" s="616"/>
      <c r="E42" s="616"/>
      <c r="F42" s="616"/>
    </row>
    <row r="43" spans="1:6" ht="15" customHeight="1">
      <c r="A43" s="543" t="s">
        <v>85</v>
      </c>
      <c r="B43" s="1030">
        <v>77</v>
      </c>
      <c r="C43" s="542" t="s">
        <v>86</v>
      </c>
      <c r="D43" s="616"/>
      <c r="E43" s="616"/>
      <c r="F43" s="616"/>
    </row>
    <row r="44" spans="1:6" ht="15" customHeight="1">
      <c r="A44" s="543" t="s">
        <v>87</v>
      </c>
      <c r="B44" s="1030">
        <v>267</v>
      </c>
      <c r="C44" s="537" t="s">
        <v>88</v>
      </c>
      <c r="D44" s="616"/>
      <c r="E44" s="616"/>
      <c r="F44" s="616"/>
    </row>
    <row r="45" spans="1:6" ht="15" customHeight="1">
      <c r="A45" s="201" t="s">
        <v>89</v>
      </c>
      <c r="B45" s="1029">
        <f>B46+B47+B48+B49+B50</f>
        <v>601</v>
      </c>
      <c r="C45" s="536" t="s">
        <v>90</v>
      </c>
    </row>
    <row r="46" spans="1:6" ht="15" customHeight="1">
      <c r="A46" s="202" t="s">
        <v>91</v>
      </c>
      <c r="B46" s="1030">
        <v>52</v>
      </c>
      <c r="C46" s="537" t="s">
        <v>92</v>
      </c>
      <c r="D46" s="616"/>
      <c r="E46" s="616"/>
      <c r="F46" s="616"/>
    </row>
    <row r="47" spans="1:6" ht="15" customHeight="1">
      <c r="A47" s="543" t="s">
        <v>93</v>
      </c>
      <c r="B47" s="1030">
        <v>166</v>
      </c>
      <c r="C47" s="537" t="s">
        <v>94</v>
      </c>
      <c r="D47" s="616"/>
      <c r="E47" s="616"/>
      <c r="F47" s="616"/>
    </row>
    <row r="48" spans="1:6" ht="15" customHeight="1">
      <c r="A48" s="543" t="s">
        <v>95</v>
      </c>
      <c r="B48" s="1030">
        <v>120</v>
      </c>
      <c r="C48" s="537" t="s">
        <v>96</v>
      </c>
      <c r="D48" s="616"/>
      <c r="E48" s="616"/>
      <c r="F48" s="616"/>
    </row>
    <row r="49" spans="1:6" ht="15" customHeight="1">
      <c r="A49" s="543" t="s">
        <v>97</v>
      </c>
      <c r="B49" s="1030">
        <v>72</v>
      </c>
      <c r="C49" s="537" t="s">
        <v>98</v>
      </c>
      <c r="D49" s="616"/>
      <c r="E49" s="616"/>
      <c r="F49" s="616"/>
    </row>
    <row r="50" spans="1:6" ht="15" customHeight="1">
      <c r="A50" s="543" t="s">
        <v>99</v>
      </c>
      <c r="B50" s="1030">
        <v>191</v>
      </c>
      <c r="C50" s="542" t="s">
        <v>100</v>
      </c>
      <c r="D50" s="617"/>
      <c r="E50" s="617"/>
      <c r="F50" s="617"/>
    </row>
    <row r="51" spans="1:6" ht="12.95" customHeight="1">
      <c r="A51" s="370"/>
      <c r="B51" s="498"/>
      <c r="C51" s="547"/>
      <c r="D51" s="430"/>
      <c r="E51" s="430"/>
      <c r="F51" s="430"/>
    </row>
    <row r="52" spans="1:6" s="346" customFormat="1" ht="12.95" customHeight="1">
      <c r="A52" s="370"/>
      <c r="B52" s="618"/>
      <c r="C52" s="547"/>
    </row>
    <row r="53" spans="1:6" s="346" customFormat="1" ht="12.95" customHeight="1">
      <c r="A53" s="370"/>
      <c r="B53" s="618"/>
      <c r="C53" s="547"/>
      <c r="D53" s="794"/>
      <c r="E53" s="794"/>
      <c r="F53" s="794"/>
    </row>
    <row r="54" spans="1:6" ht="12.75" customHeight="1">
      <c r="A54" s="370"/>
      <c r="B54" s="618"/>
      <c r="C54" s="547"/>
    </row>
    <row r="55" spans="1:6" ht="12.75" customHeight="1">
      <c r="A55" s="370"/>
      <c r="B55" s="618"/>
      <c r="C55" s="547"/>
    </row>
    <row r="56" spans="1:6" ht="12" customHeight="1"/>
    <row r="57" spans="1:6" ht="14.25" customHeight="1"/>
    <row r="58" spans="1:6" ht="15" customHeight="1"/>
    <row r="59" spans="1:6" ht="15" customHeight="1">
      <c r="A59" s="423"/>
    </row>
    <row r="60" spans="1:6" ht="15" customHeight="1">
      <c r="A60" s="1" t="s">
        <v>0</v>
      </c>
      <c r="B60" s="607"/>
      <c r="C60" s="462" t="s">
        <v>1</v>
      </c>
    </row>
    <row r="61" spans="1:6" ht="20.25" customHeight="1">
      <c r="A61" s="608"/>
      <c r="B61" s="607"/>
      <c r="C61" s="608"/>
    </row>
    <row r="62" spans="1:6" ht="20.25" customHeight="1">
      <c r="A62" s="985" t="s">
        <v>759</v>
      </c>
      <c r="B62" s="990"/>
      <c r="C62" s="992" t="s">
        <v>760</v>
      </c>
    </row>
    <row r="63" spans="1:6" ht="20.25" customHeight="1">
      <c r="A63" s="993" t="s">
        <v>749</v>
      </c>
      <c r="B63" s="994"/>
      <c r="C63" s="995" t="s">
        <v>750</v>
      </c>
    </row>
    <row r="64" spans="1:6" ht="20.25" customHeight="1">
      <c r="A64" s="346"/>
      <c r="B64" s="611"/>
    </row>
    <row r="65" spans="1:3" ht="20.25" customHeight="1">
      <c r="A65" s="1020" t="s">
        <v>945</v>
      </c>
      <c r="B65" s="595" t="s">
        <v>743</v>
      </c>
      <c r="C65" s="1019" t="s">
        <v>946</v>
      </c>
    </row>
    <row r="66" spans="1:3" ht="20.25" customHeight="1">
      <c r="A66" s="351"/>
      <c r="B66" s="612" t="s">
        <v>744</v>
      </c>
      <c r="C66" s="421"/>
    </row>
    <row r="67" spans="1:3" ht="20.25" customHeight="1">
      <c r="A67" s="535"/>
      <c r="B67" s="535"/>
      <c r="C67" s="421"/>
    </row>
    <row r="68" spans="1:3" ht="14.25" customHeight="1">
      <c r="A68" s="376" t="s">
        <v>103</v>
      </c>
      <c r="B68" s="620">
        <f>B69+B70+B71+B72+B73+B74+B75+B76+B77+B78+B79+B80+B81+B82+B83+B84</f>
        <v>2583</v>
      </c>
      <c r="C68" s="377" t="s">
        <v>104</v>
      </c>
    </row>
    <row r="69" spans="1:3" ht="14.25" customHeight="1">
      <c r="A69" s="867" t="s">
        <v>809</v>
      </c>
      <c r="B69" s="857">
        <v>155</v>
      </c>
      <c r="C69" s="868" t="s">
        <v>826</v>
      </c>
    </row>
    <row r="70" spans="1:3" ht="14.25" customHeight="1">
      <c r="A70" s="867" t="s">
        <v>810</v>
      </c>
      <c r="B70" s="857">
        <v>218</v>
      </c>
      <c r="C70" s="868" t="s">
        <v>825</v>
      </c>
    </row>
    <row r="71" spans="1:3" ht="14.25" customHeight="1">
      <c r="A71" s="867" t="s">
        <v>811</v>
      </c>
      <c r="B71" s="857">
        <v>94</v>
      </c>
      <c r="C71" s="869" t="s">
        <v>827</v>
      </c>
    </row>
    <row r="72" spans="1:3" ht="14.25" customHeight="1">
      <c r="A72" s="867" t="s">
        <v>812</v>
      </c>
      <c r="B72" s="857">
        <v>63</v>
      </c>
      <c r="C72" s="868" t="s">
        <v>828</v>
      </c>
    </row>
    <row r="73" spans="1:3" ht="14.25" customHeight="1">
      <c r="A73" s="867" t="s">
        <v>813</v>
      </c>
      <c r="B73" s="857">
        <v>74</v>
      </c>
      <c r="C73" s="868" t="s">
        <v>829</v>
      </c>
    </row>
    <row r="74" spans="1:3" ht="14.25" customHeight="1">
      <c r="A74" s="867" t="s">
        <v>814</v>
      </c>
      <c r="B74" s="857">
        <v>269</v>
      </c>
      <c r="C74" s="868" t="s">
        <v>830</v>
      </c>
    </row>
    <row r="75" spans="1:3" ht="14.25" customHeight="1">
      <c r="A75" s="867" t="s">
        <v>815</v>
      </c>
      <c r="B75" s="857">
        <v>221</v>
      </c>
      <c r="C75" s="868" t="s">
        <v>831</v>
      </c>
    </row>
    <row r="76" spans="1:3" ht="14.25" customHeight="1">
      <c r="A76" s="867" t="s">
        <v>816</v>
      </c>
      <c r="B76" s="857">
        <v>266</v>
      </c>
      <c r="C76" s="868" t="s">
        <v>832</v>
      </c>
    </row>
    <row r="77" spans="1:3" ht="14.25" customHeight="1">
      <c r="A77" s="867" t="s">
        <v>817</v>
      </c>
      <c r="B77" s="857">
        <v>183</v>
      </c>
      <c r="C77" s="868" t="s">
        <v>833</v>
      </c>
    </row>
    <row r="78" spans="1:3" ht="14.25" customHeight="1">
      <c r="A78" s="867" t="s">
        <v>818</v>
      </c>
      <c r="B78" s="858">
        <v>111</v>
      </c>
      <c r="C78" s="868" t="s">
        <v>126</v>
      </c>
    </row>
    <row r="79" spans="1:3" ht="14.25" customHeight="1">
      <c r="A79" s="867" t="s">
        <v>819</v>
      </c>
      <c r="B79" s="857">
        <v>208</v>
      </c>
      <c r="C79" s="868" t="s">
        <v>128</v>
      </c>
    </row>
    <row r="80" spans="1:3" ht="14.25" customHeight="1">
      <c r="A80" s="867" t="s">
        <v>820</v>
      </c>
      <c r="B80" s="857">
        <v>107</v>
      </c>
      <c r="C80" s="870" t="s">
        <v>808</v>
      </c>
    </row>
    <row r="81" spans="1:3" ht="14.25" customHeight="1">
      <c r="A81" s="867" t="s">
        <v>821</v>
      </c>
      <c r="B81" s="857">
        <v>164</v>
      </c>
      <c r="C81" s="870" t="s">
        <v>130</v>
      </c>
    </row>
    <row r="82" spans="1:3" ht="14.25" customHeight="1">
      <c r="A82" s="867" t="s">
        <v>822</v>
      </c>
      <c r="B82" s="857">
        <v>161</v>
      </c>
      <c r="C82" s="868" t="s">
        <v>132</v>
      </c>
    </row>
    <row r="83" spans="1:3" ht="14.25" customHeight="1">
      <c r="A83" s="867" t="s">
        <v>823</v>
      </c>
      <c r="B83" s="857">
        <v>100</v>
      </c>
      <c r="C83" s="868" t="s">
        <v>134</v>
      </c>
    </row>
    <row r="84" spans="1:3" ht="14.25" customHeight="1">
      <c r="A84" s="867" t="s">
        <v>824</v>
      </c>
      <c r="B84" s="857">
        <v>189</v>
      </c>
      <c r="C84" s="870" t="s">
        <v>119</v>
      </c>
    </row>
    <row r="85" spans="1:3" ht="14.25" customHeight="1">
      <c r="A85" s="380" t="s">
        <v>135</v>
      </c>
      <c r="B85" s="620">
        <f>B86+B87+B88+B89+B90+B91+B92+B93</f>
        <v>1070</v>
      </c>
      <c r="C85" s="381" t="s">
        <v>136</v>
      </c>
    </row>
    <row r="86" spans="1:3" ht="14.25" customHeight="1">
      <c r="A86" s="378" t="s">
        <v>137</v>
      </c>
      <c r="B86" s="483">
        <v>53</v>
      </c>
      <c r="C86" s="379" t="s">
        <v>138</v>
      </c>
    </row>
    <row r="87" spans="1:3" ht="14.25" customHeight="1">
      <c r="A87" s="378" t="s">
        <v>139</v>
      </c>
      <c r="B87" s="483">
        <v>32</v>
      </c>
      <c r="C87" s="379" t="s">
        <v>140</v>
      </c>
    </row>
    <row r="88" spans="1:3" ht="14.25" customHeight="1">
      <c r="A88" s="378" t="s">
        <v>141</v>
      </c>
      <c r="B88" s="483">
        <v>137</v>
      </c>
      <c r="C88" s="379" t="s">
        <v>142</v>
      </c>
    </row>
    <row r="89" spans="1:3" ht="14.25" customHeight="1">
      <c r="A89" s="378" t="s">
        <v>143</v>
      </c>
      <c r="B89" s="483">
        <v>65</v>
      </c>
      <c r="C89" s="379" t="s">
        <v>144</v>
      </c>
    </row>
    <row r="90" spans="1:3" ht="14.25" customHeight="1">
      <c r="A90" s="378" t="s">
        <v>145</v>
      </c>
      <c r="B90" s="483">
        <v>528</v>
      </c>
      <c r="C90" s="379" t="s">
        <v>146</v>
      </c>
    </row>
    <row r="91" spans="1:3" ht="14.25" customHeight="1">
      <c r="A91" s="378" t="s">
        <v>147</v>
      </c>
      <c r="B91" s="483">
        <v>48</v>
      </c>
      <c r="C91" s="379" t="s">
        <v>148</v>
      </c>
    </row>
    <row r="92" spans="1:3" ht="14.25" customHeight="1">
      <c r="A92" s="378" t="s">
        <v>149</v>
      </c>
      <c r="B92" s="483">
        <v>164</v>
      </c>
      <c r="C92" s="379" t="s">
        <v>961</v>
      </c>
    </row>
    <row r="93" spans="1:3" ht="14.25" customHeight="1">
      <c r="A93" s="378" t="s">
        <v>150</v>
      </c>
      <c r="B93" s="483">
        <v>43</v>
      </c>
      <c r="C93" s="379" t="s">
        <v>151</v>
      </c>
    </row>
    <row r="94" spans="1:3" ht="14.25" customHeight="1">
      <c r="A94" s="382" t="s">
        <v>152</v>
      </c>
      <c r="B94" s="620">
        <f>B95+B96+B97+B98+B99</f>
        <v>244</v>
      </c>
      <c r="C94" s="383" t="s">
        <v>153</v>
      </c>
    </row>
    <row r="95" spans="1:3" ht="14.25" customHeight="1">
      <c r="A95" s="378" t="s">
        <v>154</v>
      </c>
      <c r="B95" s="483">
        <v>79</v>
      </c>
      <c r="C95" s="379" t="s">
        <v>155</v>
      </c>
    </row>
    <row r="96" spans="1:3" ht="14.25" customHeight="1">
      <c r="A96" s="378" t="s">
        <v>156</v>
      </c>
      <c r="B96" s="483">
        <v>42</v>
      </c>
      <c r="C96" s="379" t="s">
        <v>157</v>
      </c>
    </row>
    <row r="97" spans="1:3" ht="14.25" customHeight="1">
      <c r="A97" s="378" t="s">
        <v>158</v>
      </c>
      <c r="B97" s="483">
        <v>52</v>
      </c>
      <c r="C97" s="379" t="s">
        <v>159</v>
      </c>
    </row>
    <row r="98" spans="1:3" ht="14.25" customHeight="1">
      <c r="A98" s="378" t="s">
        <v>160</v>
      </c>
      <c r="B98" s="483">
        <v>29</v>
      </c>
      <c r="C98" s="379" t="s">
        <v>161</v>
      </c>
    </row>
    <row r="99" spans="1:3" ht="14.25" customHeight="1">
      <c r="A99" s="378" t="s">
        <v>162</v>
      </c>
      <c r="B99" s="483">
        <v>42</v>
      </c>
      <c r="C99" s="379" t="s">
        <v>163</v>
      </c>
    </row>
    <row r="100" spans="1:3" ht="14.25" customHeight="1">
      <c r="A100" s="380" t="s">
        <v>164</v>
      </c>
      <c r="B100" s="620">
        <f>B101+B102+B103+B104+B105+B106</f>
        <v>662</v>
      </c>
      <c r="C100" s="384" t="s">
        <v>165</v>
      </c>
    </row>
    <row r="101" spans="1:3" ht="14.25" customHeight="1">
      <c r="A101" s="378" t="s">
        <v>166</v>
      </c>
      <c r="B101" s="483">
        <v>250</v>
      </c>
      <c r="C101" s="379" t="s">
        <v>167</v>
      </c>
    </row>
    <row r="102" spans="1:3" ht="14.25" customHeight="1">
      <c r="A102" s="378" t="s">
        <v>168</v>
      </c>
      <c r="B102" s="483">
        <v>66</v>
      </c>
      <c r="C102" s="379" t="s">
        <v>169</v>
      </c>
    </row>
    <row r="103" spans="1:3" ht="14.25" customHeight="1">
      <c r="A103" s="378" t="s">
        <v>170</v>
      </c>
      <c r="B103" s="483">
        <v>149</v>
      </c>
      <c r="C103" s="379" t="s">
        <v>171</v>
      </c>
    </row>
    <row r="104" spans="1:3" ht="14.25" customHeight="1">
      <c r="A104" s="378" t="s">
        <v>172</v>
      </c>
      <c r="B104" s="483">
        <v>133</v>
      </c>
      <c r="C104" s="379" t="s">
        <v>173</v>
      </c>
    </row>
    <row r="105" spans="1:3" ht="14.25" customHeight="1">
      <c r="A105" s="378" t="s">
        <v>174</v>
      </c>
      <c r="B105" s="483">
        <v>11</v>
      </c>
      <c r="C105" s="379" t="s">
        <v>175</v>
      </c>
    </row>
    <row r="106" spans="1:3" ht="14.25" customHeight="1">
      <c r="A106" s="378" t="s">
        <v>176</v>
      </c>
      <c r="B106" s="483">
        <v>53</v>
      </c>
      <c r="C106" s="379" t="s">
        <v>177</v>
      </c>
    </row>
    <row r="107" spans="1:3" ht="14.25" customHeight="1">
      <c r="A107" s="385" t="s">
        <v>178</v>
      </c>
      <c r="B107" s="620">
        <f>B108+B109+B110+B111</f>
        <v>104</v>
      </c>
      <c r="C107" s="381" t="s">
        <v>179</v>
      </c>
    </row>
    <row r="108" spans="1:3" ht="14.25" customHeight="1">
      <c r="A108" s="378" t="s">
        <v>180</v>
      </c>
      <c r="B108" s="483">
        <v>3</v>
      </c>
      <c r="C108" s="379" t="s">
        <v>181</v>
      </c>
    </row>
    <row r="109" spans="1:3" ht="14.25" customHeight="1">
      <c r="A109" s="378" t="s">
        <v>182</v>
      </c>
      <c r="B109" s="483">
        <v>61</v>
      </c>
      <c r="C109" s="379" t="s">
        <v>183</v>
      </c>
    </row>
    <row r="110" spans="1:3" ht="14.25" customHeight="1">
      <c r="A110" s="378" t="s">
        <v>184</v>
      </c>
      <c r="B110" s="483">
        <v>15</v>
      </c>
      <c r="C110" s="379" t="s">
        <v>185</v>
      </c>
    </row>
    <row r="111" spans="1:3" ht="14.25" customHeight="1">
      <c r="A111" s="378" t="s">
        <v>186</v>
      </c>
      <c r="B111" s="483">
        <v>25</v>
      </c>
      <c r="C111" s="379" t="s">
        <v>187</v>
      </c>
    </row>
    <row r="112" spans="1:3" ht="14.25" customHeight="1">
      <c r="A112" s="376" t="s">
        <v>188</v>
      </c>
      <c r="B112" s="620">
        <f>B113+B114+B115+B116</f>
        <v>131</v>
      </c>
      <c r="C112" s="381" t="s">
        <v>189</v>
      </c>
    </row>
    <row r="113" spans="1:3" ht="14.25" customHeight="1">
      <c r="A113" s="378" t="s">
        <v>190</v>
      </c>
      <c r="B113" s="483">
        <v>12</v>
      </c>
      <c r="C113" s="379" t="s">
        <v>191</v>
      </c>
    </row>
    <row r="114" spans="1:3" ht="14.25" customHeight="1">
      <c r="A114" s="378" t="s">
        <v>192</v>
      </c>
      <c r="B114" s="483">
        <v>7</v>
      </c>
      <c r="C114" s="379" t="s">
        <v>193</v>
      </c>
    </row>
    <row r="115" spans="1:3" ht="14.25" customHeight="1">
      <c r="A115" s="378" t="s">
        <v>962</v>
      </c>
      <c r="B115" s="483">
        <v>109</v>
      </c>
      <c r="C115" s="379" t="s">
        <v>194</v>
      </c>
    </row>
    <row r="116" spans="1:3" ht="14.25" customHeight="1">
      <c r="A116" s="378" t="s">
        <v>195</v>
      </c>
      <c r="B116" s="483">
        <v>3</v>
      </c>
      <c r="C116" s="379" t="s">
        <v>196</v>
      </c>
    </row>
    <row r="117" spans="1:3" ht="14.25" customHeight="1">
      <c r="A117" s="385" t="s">
        <v>197</v>
      </c>
      <c r="B117" s="620">
        <f>B118+B119</f>
        <v>44</v>
      </c>
      <c r="C117" s="381" t="s">
        <v>198</v>
      </c>
    </row>
    <row r="118" spans="1:3" ht="14.25" customHeight="1">
      <c r="A118" s="555" t="s">
        <v>199</v>
      </c>
      <c r="B118" s="483">
        <v>1</v>
      </c>
      <c r="C118" s="387" t="s">
        <v>982</v>
      </c>
    </row>
    <row r="119" spans="1:3" ht="14.25" customHeight="1">
      <c r="A119" s="556" t="s">
        <v>201</v>
      </c>
      <c r="B119" s="483">
        <v>43</v>
      </c>
      <c r="C119" s="387" t="s">
        <v>965</v>
      </c>
    </row>
    <row r="120" spans="1:3" ht="14.25" customHeight="1">
      <c r="A120" s="389" t="s">
        <v>295</v>
      </c>
      <c r="B120" s="620">
        <f>B117+B112+B107+B100+B94+B85+B68+'12'!B45+'12'!B37+'12'!B27+'12'!B18+'12'!B9</f>
        <v>9939</v>
      </c>
      <c r="C120" s="156" t="s">
        <v>204</v>
      </c>
    </row>
    <row r="121" spans="1:3" ht="20.25" customHeight="1">
      <c r="A121" s="434"/>
      <c r="B121" s="435"/>
      <c r="C121" s="346"/>
    </row>
    <row r="122" spans="1:3" ht="20.25" customHeight="1">
      <c r="A122" s="432" t="s">
        <v>834</v>
      </c>
      <c r="B122" s="524"/>
      <c r="C122" s="354" t="s">
        <v>985</v>
      </c>
    </row>
  </sheetData>
  <printOptions gridLinesSet="0"/>
  <pageMargins left="0.59055118110236227" right="0.59055118110236227" top="1.1811023622047245" bottom="1.1811023622047245" header="0.51181102362204722" footer="0.51181102362204722"/>
  <pageSetup paperSize="9" scale="75" orientation="portrait" r:id="rId1"/>
  <headerFooter alignWithMargins="0"/>
  <rowBreaks count="1" manualBreakCount="1">
    <brk id="59" max="2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sheetPr syncVertical="1" syncRef="A97" transitionEvaluation="1">
    <tabColor rgb="FF7030A0"/>
  </sheetPr>
  <dimension ref="A1:I122"/>
  <sheetViews>
    <sheetView showGridLines="0" view="pageLayout" topLeftCell="A97" zoomScaleSheetLayoutView="100" workbookViewId="0">
      <selection activeCell="G70" sqref="G70"/>
    </sheetView>
  </sheetViews>
  <sheetFormatPr baseColWidth="10" defaultColWidth="11" defaultRowHeight="20.25" customHeight="1"/>
  <cols>
    <col min="1" max="1" width="43.28515625" style="461" customWidth="1"/>
    <col min="2" max="2" width="29.85546875" style="354" customWidth="1"/>
    <col min="3" max="3" width="40.7109375" style="461" customWidth="1"/>
    <col min="4" max="4" width="8.7109375" style="461" customWidth="1"/>
    <col min="5" max="5" width="5.85546875" style="354" customWidth="1"/>
    <col min="6" max="6" width="9" style="461" customWidth="1"/>
    <col min="7" max="8" width="8.42578125" style="461" customWidth="1"/>
    <col min="9" max="9" width="23.42578125" style="461" customWidth="1"/>
    <col min="10" max="10" width="2.7109375" style="461" customWidth="1"/>
    <col min="11" max="206" width="11" style="461" customWidth="1"/>
    <col min="207" max="255" width="11" style="461"/>
    <col min="256" max="256" width="38.85546875" style="461" customWidth="1"/>
    <col min="257" max="257" width="13" style="461" customWidth="1"/>
    <col min="258" max="258" width="14.42578125" style="461" customWidth="1"/>
    <col min="259" max="259" width="38.42578125" style="461" customWidth="1"/>
    <col min="260" max="260" width="8.7109375" style="461" customWidth="1"/>
    <col min="261" max="261" width="5.85546875" style="461" customWidth="1"/>
    <col min="262" max="262" width="9" style="461" customWidth="1"/>
    <col min="263" max="264" width="8.42578125" style="461" customWidth="1"/>
    <col min="265" max="265" width="23.42578125" style="461" customWidth="1"/>
    <col min="266" max="266" width="2.7109375" style="461" customWidth="1"/>
    <col min="267" max="462" width="11" style="461" customWidth="1"/>
    <col min="463" max="511" width="11" style="461"/>
    <col min="512" max="512" width="38.85546875" style="461" customWidth="1"/>
    <col min="513" max="513" width="13" style="461" customWidth="1"/>
    <col min="514" max="514" width="14.42578125" style="461" customWidth="1"/>
    <col min="515" max="515" width="38.42578125" style="461" customWidth="1"/>
    <col min="516" max="516" width="8.7109375" style="461" customWidth="1"/>
    <col min="517" max="517" width="5.85546875" style="461" customWidth="1"/>
    <col min="518" max="518" width="9" style="461" customWidth="1"/>
    <col min="519" max="520" width="8.42578125" style="461" customWidth="1"/>
    <col min="521" max="521" width="23.42578125" style="461" customWidth="1"/>
    <col min="522" max="522" width="2.7109375" style="461" customWidth="1"/>
    <col min="523" max="718" width="11" style="461" customWidth="1"/>
    <col min="719" max="767" width="11" style="461"/>
    <col min="768" max="768" width="38.85546875" style="461" customWidth="1"/>
    <col min="769" max="769" width="13" style="461" customWidth="1"/>
    <col min="770" max="770" width="14.42578125" style="461" customWidth="1"/>
    <col min="771" max="771" width="38.42578125" style="461" customWidth="1"/>
    <col min="772" max="772" width="8.7109375" style="461" customWidth="1"/>
    <col min="773" max="773" width="5.85546875" style="461" customWidth="1"/>
    <col min="774" max="774" width="9" style="461" customWidth="1"/>
    <col min="775" max="776" width="8.42578125" style="461" customWidth="1"/>
    <col min="777" max="777" width="23.42578125" style="461" customWidth="1"/>
    <col min="778" max="778" width="2.7109375" style="461" customWidth="1"/>
    <col min="779" max="974" width="11" style="461" customWidth="1"/>
    <col min="975" max="1023" width="11" style="461"/>
    <col min="1024" max="1024" width="38.85546875" style="461" customWidth="1"/>
    <col min="1025" max="1025" width="13" style="461" customWidth="1"/>
    <col min="1026" max="1026" width="14.42578125" style="461" customWidth="1"/>
    <col min="1027" max="1027" width="38.42578125" style="461" customWidth="1"/>
    <col min="1028" max="1028" width="8.7109375" style="461" customWidth="1"/>
    <col min="1029" max="1029" width="5.85546875" style="461" customWidth="1"/>
    <col min="1030" max="1030" width="9" style="461" customWidth="1"/>
    <col min="1031" max="1032" width="8.42578125" style="461" customWidth="1"/>
    <col min="1033" max="1033" width="23.42578125" style="461" customWidth="1"/>
    <col min="1034" max="1034" width="2.7109375" style="461" customWidth="1"/>
    <col min="1035" max="1230" width="11" style="461" customWidth="1"/>
    <col min="1231" max="1279" width="11" style="461"/>
    <col min="1280" max="1280" width="38.85546875" style="461" customWidth="1"/>
    <col min="1281" max="1281" width="13" style="461" customWidth="1"/>
    <col min="1282" max="1282" width="14.42578125" style="461" customWidth="1"/>
    <col min="1283" max="1283" width="38.42578125" style="461" customWidth="1"/>
    <col min="1284" max="1284" width="8.7109375" style="461" customWidth="1"/>
    <col min="1285" max="1285" width="5.85546875" style="461" customWidth="1"/>
    <col min="1286" max="1286" width="9" style="461" customWidth="1"/>
    <col min="1287" max="1288" width="8.42578125" style="461" customWidth="1"/>
    <col min="1289" max="1289" width="23.42578125" style="461" customWidth="1"/>
    <col min="1290" max="1290" width="2.7109375" style="461" customWidth="1"/>
    <col min="1291" max="1486" width="11" style="461" customWidth="1"/>
    <col min="1487" max="1535" width="11" style="461"/>
    <col min="1536" max="1536" width="38.85546875" style="461" customWidth="1"/>
    <col min="1537" max="1537" width="13" style="461" customWidth="1"/>
    <col min="1538" max="1538" width="14.42578125" style="461" customWidth="1"/>
    <col min="1539" max="1539" width="38.42578125" style="461" customWidth="1"/>
    <col min="1540" max="1540" width="8.7109375" style="461" customWidth="1"/>
    <col min="1541" max="1541" width="5.85546875" style="461" customWidth="1"/>
    <col min="1542" max="1542" width="9" style="461" customWidth="1"/>
    <col min="1543" max="1544" width="8.42578125" style="461" customWidth="1"/>
    <col min="1545" max="1545" width="23.42578125" style="461" customWidth="1"/>
    <col min="1546" max="1546" width="2.7109375" style="461" customWidth="1"/>
    <col min="1547" max="1742" width="11" style="461" customWidth="1"/>
    <col min="1743" max="1791" width="11" style="461"/>
    <col min="1792" max="1792" width="38.85546875" style="461" customWidth="1"/>
    <col min="1793" max="1793" width="13" style="461" customWidth="1"/>
    <col min="1794" max="1794" width="14.42578125" style="461" customWidth="1"/>
    <col min="1795" max="1795" width="38.42578125" style="461" customWidth="1"/>
    <col min="1796" max="1796" width="8.7109375" style="461" customWidth="1"/>
    <col min="1797" max="1797" width="5.85546875" style="461" customWidth="1"/>
    <col min="1798" max="1798" width="9" style="461" customWidth="1"/>
    <col min="1799" max="1800" width="8.42578125" style="461" customWidth="1"/>
    <col min="1801" max="1801" width="23.42578125" style="461" customWidth="1"/>
    <col min="1802" max="1802" width="2.7109375" style="461" customWidth="1"/>
    <col min="1803" max="1998" width="11" style="461" customWidth="1"/>
    <col min="1999" max="2047" width="11" style="461"/>
    <col min="2048" max="2048" width="38.85546875" style="461" customWidth="1"/>
    <col min="2049" max="2049" width="13" style="461" customWidth="1"/>
    <col min="2050" max="2050" width="14.42578125" style="461" customWidth="1"/>
    <col min="2051" max="2051" width="38.42578125" style="461" customWidth="1"/>
    <col min="2052" max="2052" width="8.7109375" style="461" customWidth="1"/>
    <col min="2053" max="2053" width="5.85546875" style="461" customWidth="1"/>
    <col min="2054" max="2054" width="9" style="461" customWidth="1"/>
    <col min="2055" max="2056" width="8.42578125" style="461" customWidth="1"/>
    <col min="2057" max="2057" width="23.42578125" style="461" customWidth="1"/>
    <col min="2058" max="2058" width="2.7109375" style="461" customWidth="1"/>
    <col min="2059" max="2254" width="11" style="461" customWidth="1"/>
    <col min="2255" max="2303" width="11" style="461"/>
    <col min="2304" max="2304" width="38.85546875" style="461" customWidth="1"/>
    <col min="2305" max="2305" width="13" style="461" customWidth="1"/>
    <col min="2306" max="2306" width="14.42578125" style="461" customWidth="1"/>
    <col min="2307" max="2307" width="38.42578125" style="461" customWidth="1"/>
    <col min="2308" max="2308" width="8.7109375" style="461" customWidth="1"/>
    <col min="2309" max="2309" width="5.85546875" style="461" customWidth="1"/>
    <col min="2310" max="2310" width="9" style="461" customWidth="1"/>
    <col min="2311" max="2312" width="8.42578125" style="461" customWidth="1"/>
    <col min="2313" max="2313" width="23.42578125" style="461" customWidth="1"/>
    <col min="2314" max="2314" width="2.7109375" style="461" customWidth="1"/>
    <col min="2315" max="2510" width="11" style="461" customWidth="1"/>
    <col min="2511" max="2559" width="11" style="461"/>
    <col min="2560" max="2560" width="38.85546875" style="461" customWidth="1"/>
    <col min="2561" max="2561" width="13" style="461" customWidth="1"/>
    <col min="2562" max="2562" width="14.42578125" style="461" customWidth="1"/>
    <col min="2563" max="2563" width="38.42578125" style="461" customWidth="1"/>
    <col min="2564" max="2564" width="8.7109375" style="461" customWidth="1"/>
    <col min="2565" max="2565" width="5.85546875" style="461" customWidth="1"/>
    <col min="2566" max="2566" width="9" style="461" customWidth="1"/>
    <col min="2567" max="2568" width="8.42578125" style="461" customWidth="1"/>
    <col min="2569" max="2569" width="23.42578125" style="461" customWidth="1"/>
    <col min="2570" max="2570" width="2.7109375" style="461" customWidth="1"/>
    <col min="2571" max="2766" width="11" style="461" customWidth="1"/>
    <col min="2767" max="2815" width="11" style="461"/>
    <col min="2816" max="2816" width="38.85546875" style="461" customWidth="1"/>
    <col min="2817" max="2817" width="13" style="461" customWidth="1"/>
    <col min="2818" max="2818" width="14.42578125" style="461" customWidth="1"/>
    <col min="2819" max="2819" width="38.42578125" style="461" customWidth="1"/>
    <col min="2820" max="2820" width="8.7109375" style="461" customWidth="1"/>
    <col min="2821" max="2821" width="5.85546875" style="461" customWidth="1"/>
    <col min="2822" max="2822" width="9" style="461" customWidth="1"/>
    <col min="2823" max="2824" width="8.42578125" style="461" customWidth="1"/>
    <col min="2825" max="2825" width="23.42578125" style="461" customWidth="1"/>
    <col min="2826" max="2826" width="2.7109375" style="461" customWidth="1"/>
    <col min="2827" max="3022" width="11" style="461" customWidth="1"/>
    <col min="3023" max="3071" width="11" style="461"/>
    <col min="3072" max="3072" width="38.85546875" style="461" customWidth="1"/>
    <col min="3073" max="3073" width="13" style="461" customWidth="1"/>
    <col min="3074" max="3074" width="14.42578125" style="461" customWidth="1"/>
    <col min="3075" max="3075" width="38.42578125" style="461" customWidth="1"/>
    <col min="3076" max="3076" width="8.7109375" style="461" customWidth="1"/>
    <col min="3077" max="3077" width="5.85546875" style="461" customWidth="1"/>
    <col min="3078" max="3078" width="9" style="461" customWidth="1"/>
    <col min="3079" max="3080" width="8.42578125" style="461" customWidth="1"/>
    <col min="3081" max="3081" width="23.42578125" style="461" customWidth="1"/>
    <col min="3082" max="3082" width="2.7109375" style="461" customWidth="1"/>
    <col min="3083" max="3278" width="11" style="461" customWidth="1"/>
    <col min="3279" max="3327" width="11" style="461"/>
    <col min="3328" max="3328" width="38.85546875" style="461" customWidth="1"/>
    <col min="3329" max="3329" width="13" style="461" customWidth="1"/>
    <col min="3330" max="3330" width="14.42578125" style="461" customWidth="1"/>
    <col min="3331" max="3331" width="38.42578125" style="461" customWidth="1"/>
    <col min="3332" max="3332" width="8.7109375" style="461" customWidth="1"/>
    <col min="3333" max="3333" width="5.85546875" style="461" customWidth="1"/>
    <col min="3334" max="3334" width="9" style="461" customWidth="1"/>
    <col min="3335" max="3336" width="8.42578125" style="461" customWidth="1"/>
    <col min="3337" max="3337" width="23.42578125" style="461" customWidth="1"/>
    <col min="3338" max="3338" width="2.7109375" style="461" customWidth="1"/>
    <col min="3339" max="3534" width="11" style="461" customWidth="1"/>
    <col min="3535" max="3583" width="11" style="461"/>
    <col min="3584" max="3584" width="38.85546875" style="461" customWidth="1"/>
    <col min="3585" max="3585" width="13" style="461" customWidth="1"/>
    <col min="3586" max="3586" width="14.42578125" style="461" customWidth="1"/>
    <col min="3587" max="3587" width="38.42578125" style="461" customWidth="1"/>
    <col min="3588" max="3588" width="8.7109375" style="461" customWidth="1"/>
    <col min="3589" max="3589" width="5.85546875" style="461" customWidth="1"/>
    <col min="3590" max="3590" width="9" style="461" customWidth="1"/>
    <col min="3591" max="3592" width="8.42578125" style="461" customWidth="1"/>
    <col min="3593" max="3593" width="23.42578125" style="461" customWidth="1"/>
    <col min="3594" max="3594" width="2.7109375" style="461" customWidth="1"/>
    <col min="3595" max="3790" width="11" style="461" customWidth="1"/>
    <col min="3791" max="3839" width="11" style="461"/>
    <col min="3840" max="3840" width="38.85546875" style="461" customWidth="1"/>
    <col min="3841" max="3841" width="13" style="461" customWidth="1"/>
    <col min="3842" max="3842" width="14.42578125" style="461" customWidth="1"/>
    <col min="3843" max="3843" width="38.42578125" style="461" customWidth="1"/>
    <col min="3844" max="3844" width="8.7109375" style="461" customWidth="1"/>
    <col min="3845" max="3845" width="5.85546875" style="461" customWidth="1"/>
    <col min="3846" max="3846" width="9" style="461" customWidth="1"/>
    <col min="3847" max="3848" width="8.42578125" style="461" customWidth="1"/>
    <col min="3849" max="3849" width="23.42578125" style="461" customWidth="1"/>
    <col min="3850" max="3850" width="2.7109375" style="461" customWidth="1"/>
    <col min="3851" max="4046" width="11" style="461" customWidth="1"/>
    <col min="4047" max="4095" width="11" style="461"/>
    <col min="4096" max="4096" width="38.85546875" style="461" customWidth="1"/>
    <col min="4097" max="4097" width="13" style="461" customWidth="1"/>
    <col min="4098" max="4098" width="14.42578125" style="461" customWidth="1"/>
    <col min="4099" max="4099" width="38.42578125" style="461" customWidth="1"/>
    <col min="4100" max="4100" width="8.7109375" style="461" customWidth="1"/>
    <col min="4101" max="4101" width="5.85546875" style="461" customWidth="1"/>
    <col min="4102" max="4102" width="9" style="461" customWidth="1"/>
    <col min="4103" max="4104" width="8.42578125" style="461" customWidth="1"/>
    <col min="4105" max="4105" width="23.42578125" style="461" customWidth="1"/>
    <col min="4106" max="4106" width="2.7109375" style="461" customWidth="1"/>
    <col min="4107" max="4302" width="11" style="461" customWidth="1"/>
    <col min="4303" max="4351" width="11" style="461"/>
    <col min="4352" max="4352" width="38.85546875" style="461" customWidth="1"/>
    <col min="4353" max="4353" width="13" style="461" customWidth="1"/>
    <col min="4354" max="4354" width="14.42578125" style="461" customWidth="1"/>
    <col min="4355" max="4355" width="38.42578125" style="461" customWidth="1"/>
    <col min="4356" max="4356" width="8.7109375" style="461" customWidth="1"/>
    <col min="4357" max="4357" width="5.85546875" style="461" customWidth="1"/>
    <col min="4358" max="4358" width="9" style="461" customWidth="1"/>
    <col min="4359" max="4360" width="8.42578125" style="461" customWidth="1"/>
    <col min="4361" max="4361" width="23.42578125" style="461" customWidth="1"/>
    <col min="4362" max="4362" width="2.7109375" style="461" customWidth="1"/>
    <col min="4363" max="4558" width="11" style="461" customWidth="1"/>
    <col min="4559" max="4607" width="11" style="461"/>
    <col min="4608" max="4608" width="38.85546875" style="461" customWidth="1"/>
    <col min="4609" max="4609" width="13" style="461" customWidth="1"/>
    <col min="4610" max="4610" width="14.42578125" style="461" customWidth="1"/>
    <col min="4611" max="4611" width="38.42578125" style="461" customWidth="1"/>
    <col min="4612" max="4612" width="8.7109375" style="461" customWidth="1"/>
    <col min="4613" max="4613" width="5.85546875" style="461" customWidth="1"/>
    <col min="4614" max="4614" width="9" style="461" customWidth="1"/>
    <col min="4615" max="4616" width="8.42578125" style="461" customWidth="1"/>
    <col min="4617" max="4617" width="23.42578125" style="461" customWidth="1"/>
    <col min="4618" max="4618" width="2.7109375" style="461" customWidth="1"/>
    <col min="4619" max="4814" width="11" style="461" customWidth="1"/>
    <col min="4815" max="4863" width="11" style="461"/>
    <col min="4864" max="4864" width="38.85546875" style="461" customWidth="1"/>
    <col min="4865" max="4865" width="13" style="461" customWidth="1"/>
    <col min="4866" max="4866" width="14.42578125" style="461" customWidth="1"/>
    <col min="4867" max="4867" width="38.42578125" style="461" customWidth="1"/>
    <col min="4868" max="4868" width="8.7109375" style="461" customWidth="1"/>
    <col min="4869" max="4869" width="5.85546875" style="461" customWidth="1"/>
    <col min="4870" max="4870" width="9" style="461" customWidth="1"/>
    <col min="4871" max="4872" width="8.42578125" style="461" customWidth="1"/>
    <col min="4873" max="4873" width="23.42578125" style="461" customWidth="1"/>
    <col min="4874" max="4874" width="2.7109375" style="461" customWidth="1"/>
    <col min="4875" max="5070" width="11" style="461" customWidth="1"/>
    <col min="5071" max="5119" width="11" style="461"/>
    <col min="5120" max="5120" width="38.85546875" style="461" customWidth="1"/>
    <col min="5121" max="5121" width="13" style="461" customWidth="1"/>
    <col min="5122" max="5122" width="14.42578125" style="461" customWidth="1"/>
    <col min="5123" max="5123" width="38.42578125" style="461" customWidth="1"/>
    <col min="5124" max="5124" width="8.7109375" style="461" customWidth="1"/>
    <col min="5125" max="5125" width="5.85546875" style="461" customWidth="1"/>
    <col min="5126" max="5126" width="9" style="461" customWidth="1"/>
    <col min="5127" max="5128" width="8.42578125" style="461" customWidth="1"/>
    <col min="5129" max="5129" width="23.42578125" style="461" customWidth="1"/>
    <col min="5130" max="5130" width="2.7109375" style="461" customWidth="1"/>
    <col min="5131" max="5326" width="11" style="461" customWidth="1"/>
    <col min="5327" max="5375" width="11" style="461"/>
    <col min="5376" max="5376" width="38.85546875" style="461" customWidth="1"/>
    <col min="5377" max="5377" width="13" style="461" customWidth="1"/>
    <col min="5378" max="5378" width="14.42578125" style="461" customWidth="1"/>
    <col min="5379" max="5379" width="38.42578125" style="461" customWidth="1"/>
    <col min="5380" max="5380" width="8.7109375" style="461" customWidth="1"/>
    <col min="5381" max="5381" width="5.85546875" style="461" customWidth="1"/>
    <col min="5382" max="5382" width="9" style="461" customWidth="1"/>
    <col min="5383" max="5384" width="8.42578125" style="461" customWidth="1"/>
    <col min="5385" max="5385" width="23.42578125" style="461" customWidth="1"/>
    <col min="5386" max="5386" width="2.7109375" style="461" customWidth="1"/>
    <col min="5387" max="5582" width="11" style="461" customWidth="1"/>
    <col min="5583" max="5631" width="11" style="461"/>
    <col min="5632" max="5632" width="38.85546875" style="461" customWidth="1"/>
    <col min="5633" max="5633" width="13" style="461" customWidth="1"/>
    <col min="5634" max="5634" width="14.42578125" style="461" customWidth="1"/>
    <col min="5635" max="5635" width="38.42578125" style="461" customWidth="1"/>
    <col min="5636" max="5636" width="8.7109375" style="461" customWidth="1"/>
    <col min="5637" max="5637" width="5.85546875" style="461" customWidth="1"/>
    <col min="5638" max="5638" width="9" style="461" customWidth="1"/>
    <col min="5639" max="5640" width="8.42578125" style="461" customWidth="1"/>
    <col min="5641" max="5641" width="23.42578125" style="461" customWidth="1"/>
    <col min="5642" max="5642" width="2.7109375" style="461" customWidth="1"/>
    <col min="5643" max="5838" width="11" style="461" customWidth="1"/>
    <col min="5839" max="5887" width="11" style="461"/>
    <col min="5888" max="5888" width="38.85546875" style="461" customWidth="1"/>
    <col min="5889" max="5889" width="13" style="461" customWidth="1"/>
    <col min="5890" max="5890" width="14.42578125" style="461" customWidth="1"/>
    <col min="5891" max="5891" width="38.42578125" style="461" customWidth="1"/>
    <col min="5892" max="5892" width="8.7109375" style="461" customWidth="1"/>
    <col min="5893" max="5893" width="5.85546875" style="461" customWidth="1"/>
    <col min="5894" max="5894" width="9" style="461" customWidth="1"/>
    <col min="5895" max="5896" width="8.42578125" style="461" customWidth="1"/>
    <col min="5897" max="5897" width="23.42578125" style="461" customWidth="1"/>
    <col min="5898" max="5898" width="2.7109375" style="461" customWidth="1"/>
    <col min="5899" max="6094" width="11" style="461" customWidth="1"/>
    <col min="6095" max="6143" width="11" style="461"/>
    <col min="6144" max="6144" width="38.85546875" style="461" customWidth="1"/>
    <col min="6145" max="6145" width="13" style="461" customWidth="1"/>
    <col min="6146" max="6146" width="14.42578125" style="461" customWidth="1"/>
    <col min="6147" max="6147" width="38.42578125" style="461" customWidth="1"/>
    <col min="6148" max="6148" width="8.7109375" style="461" customWidth="1"/>
    <col min="6149" max="6149" width="5.85546875" style="461" customWidth="1"/>
    <col min="6150" max="6150" width="9" style="461" customWidth="1"/>
    <col min="6151" max="6152" width="8.42578125" style="461" customWidth="1"/>
    <col min="6153" max="6153" width="23.42578125" style="461" customWidth="1"/>
    <col min="6154" max="6154" width="2.7109375" style="461" customWidth="1"/>
    <col min="6155" max="6350" width="11" style="461" customWidth="1"/>
    <col min="6351" max="6399" width="11" style="461"/>
    <col min="6400" max="6400" width="38.85546875" style="461" customWidth="1"/>
    <col min="6401" max="6401" width="13" style="461" customWidth="1"/>
    <col min="6402" max="6402" width="14.42578125" style="461" customWidth="1"/>
    <col min="6403" max="6403" width="38.42578125" style="461" customWidth="1"/>
    <col min="6404" max="6404" width="8.7109375" style="461" customWidth="1"/>
    <col min="6405" max="6405" width="5.85546875" style="461" customWidth="1"/>
    <col min="6406" max="6406" width="9" style="461" customWidth="1"/>
    <col min="6407" max="6408" width="8.42578125" style="461" customWidth="1"/>
    <col min="6409" max="6409" width="23.42578125" style="461" customWidth="1"/>
    <col min="6410" max="6410" width="2.7109375" style="461" customWidth="1"/>
    <col min="6411" max="6606" width="11" style="461" customWidth="1"/>
    <col min="6607" max="6655" width="11" style="461"/>
    <col min="6656" max="6656" width="38.85546875" style="461" customWidth="1"/>
    <col min="6657" max="6657" width="13" style="461" customWidth="1"/>
    <col min="6658" max="6658" width="14.42578125" style="461" customWidth="1"/>
    <col min="6659" max="6659" width="38.42578125" style="461" customWidth="1"/>
    <col min="6660" max="6660" width="8.7109375" style="461" customWidth="1"/>
    <col min="6661" max="6661" width="5.85546875" style="461" customWidth="1"/>
    <col min="6662" max="6662" width="9" style="461" customWidth="1"/>
    <col min="6663" max="6664" width="8.42578125" style="461" customWidth="1"/>
    <col min="6665" max="6665" width="23.42578125" style="461" customWidth="1"/>
    <col min="6666" max="6666" width="2.7109375" style="461" customWidth="1"/>
    <col min="6667" max="6862" width="11" style="461" customWidth="1"/>
    <col min="6863" max="6911" width="11" style="461"/>
    <col min="6912" max="6912" width="38.85546875" style="461" customWidth="1"/>
    <col min="6913" max="6913" width="13" style="461" customWidth="1"/>
    <col min="6914" max="6914" width="14.42578125" style="461" customWidth="1"/>
    <col min="6915" max="6915" width="38.42578125" style="461" customWidth="1"/>
    <col min="6916" max="6916" width="8.7109375" style="461" customWidth="1"/>
    <col min="6917" max="6917" width="5.85546875" style="461" customWidth="1"/>
    <col min="6918" max="6918" width="9" style="461" customWidth="1"/>
    <col min="6919" max="6920" width="8.42578125" style="461" customWidth="1"/>
    <col min="6921" max="6921" width="23.42578125" style="461" customWidth="1"/>
    <col min="6922" max="6922" width="2.7109375" style="461" customWidth="1"/>
    <col min="6923" max="7118" width="11" style="461" customWidth="1"/>
    <col min="7119" max="7167" width="11" style="461"/>
    <col min="7168" max="7168" width="38.85546875" style="461" customWidth="1"/>
    <col min="7169" max="7169" width="13" style="461" customWidth="1"/>
    <col min="7170" max="7170" width="14.42578125" style="461" customWidth="1"/>
    <col min="7171" max="7171" width="38.42578125" style="461" customWidth="1"/>
    <col min="7172" max="7172" width="8.7109375" style="461" customWidth="1"/>
    <col min="7173" max="7173" width="5.85546875" style="461" customWidth="1"/>
    <col min="7174" max="7174" width="9" style="461" customWidth="1"/>
    <col min="7175" max="7176" width="8.42578125" style="461" customWidth="1"/>
    <col min="7177" max="7177" width="23.42578125" style="461" customWidth="1"/>
    <col min="7178" max="7178" width="2.7109375" style="461" customWidth="1"/>
    <col min="7179" max="7374" width="11" style="461" customWidth="1"/>
    <col min="7375" max="7423" width="11" style="461"/>
    <col min="7424" max="7424" width="38.85546875" style="461" customWidth="1"/>
    <col min="7425" max="7425" width="13" style="461" customWidth="1"/>
    <col min="7426" max="7426" width="14.42578125" style="461" customWidth="1"/>
    <col min="7427" max="7427" width="38.42578125" style="461" customWidth="1"/>
    <col min="7428" max="7428" width="8.7109375" style="461" customWidth="1"/>
    <col min="7429" max="7429" width="5.85546875" style="461" customWidth="1"/>
    <col min="7430" max="7430" width="9" style="461" customWidth="1"/>
    <col min="7431" max="7432" width="8.42578125" style="461" customWidth="1"/>
    <col min="7433" max="7433" width="23.42578125" style="461" customWidth="1"/>
    <col min="7434" max="7434" width="2.7109375" style="461" customWidth="1"/>
    <col min="7435" max="7630" width="11" style="461" customWidth="1"/>
    <col min="7631" max="7679" width="11" style="461"/>
    <col min="7680" max="7680" width="38.85546875" style="461" customWidth="1"/>
    <col min="7681" max="7681" width="13" style="461" customWidth="1"/>
    <col min="7682" max="7682" width="14.42578125" style="461" customWidth="1"/>
    <col min="7683" max="7683" width="38.42578125" style="461" customWidth="1"/>
    <col min="7684" max="7684" width="8.7109375" style="461" customWidth="1"/>
    <col min="7685" max="7685" width="5.85546875" style="461" customWidth="1"/>
    <col min="7686" max="7686" width="9" style="461" customWidth="1"/>
    <col min="7687" max="7688" width="8.42578125" style="461" customWidth="1"/>
    <col min="7689" max="7689" width="23.42578125" style="461" customWidth="1"/>
    <col min="7690" max="7690" width="2.7109375" style="461" customWidth="1"/>
    <col min="7691" max="7886" width="11" style="461" customWidth="1"/>
    <col min="7887" max="7935" width="11" style="461"/>
    <col min="7936" max="7936" width="38.85546875" style="461" customWidth="1"/>
    <col min="7937" max="7937" width="13" style="461" customWidth="1"/>
    <col min="7938" max="7938" width="14.42578125" style="461" customWidth="1"/>
    <col min="7939" max="7939" width="38.42578125" style="461" customWidth="1"/>
    <col min="7940" max="7940" width="8.7109375" style="461" customWidth="1"/>
    <col min="7941" max="7941" width="5.85546875" style="461" customWidth="1"/>
    <col min="7942" max="7942" width="9" style="461" customWidth="1"/>
    <col min="7943" max="7944" width="8.42578125" style="461" customWidth="1"/>
    <col min="7945" max="7945" width="23.42578125" style="461" customWidth="1"/>
    <col min="7946" max="7946" width="2.7109375" style="461" customWidth="1"/>
    <col min="7947" max="8142" width="11" style="461" customWidth="1"/>
    <col min="8143" max="8191" width="11" style="461"/>
    <col min="8192" max="8192" width="38.85546875" style="461" customWidth="1"/>
    <col min="8193" max="8193" width="13" style="461" customWidth="1"/>
    <col min="8194" max="8194" width="14.42578125" style="461" customWidth="1"/>
    <col min="8195" max="8195" width="38.42578125" style="461" customWidth="1"/>
    <col min="8196" max="8196" width="8.7109375" style="461" customWidth="1"/>
    <col min="8197" max="8197" width="5.85546875" style="461" customWidth="1"/>
    <col min="8198" max="8198" width="9" style="461" customWidth="1"/>
    <col min="8199" max="8200" width="8.42578125" style="461" customWidth="1"/>
    <col min="8201" max="8201" width="23.42578125" style="461" customWidth="1"/>
    <col min="8202" max="8202" width="2.7109375" style="461" customWidth="1"/>
    <col min="8203" max="8398" width="11" style="461" customWidth="1"/>
    <col min="8399" max="8447" width="11" style="461"/>
    <col min="8448" max="8448" width="38.85546875" style="461" customWidth="1"/>
    <col min="8449" max="8449" width="13" style="461" customWidth="1"/>
    <col min="8450" max="8450" width="14.42578125" style="461" customWidth="1"/>
    <col min="8451" max="8451" width="38.42578125" style="461" customWidth="1"/>
    <col min="8452" max="8452" width="8.7109375" style="461" customWidth="1"/>
    <col min="8453" max="8453" width="5.85546875" style="461" customWidth="1"/>
    <col min="8454" max="8454" width="9" style="461" customWidth="1"/>
    <col min="8455" max="8456" width="8.42578125" style="461" customWidth="1"/>
    <col min="8457" max="8457" width="23.42578125" style="461" customWidth="1"/>
    <col min="8458" max="8458" width="2.7109375" style="461" customWidth="1"/>
    <col min="8459" max="8654" width="11" style="461" customWidth="1"/>
    <col min="8655" max="8703" width="11" style="461"/>
    <col min="8704" max="8704" width="38.85546875" style="461" customWidth="1"/>
    <col min="8705" max="8705" width="13" style="461" customWidth="1"/>
    <col min="8706" max="8706" width="14.42578125" style="461" customWidth="1"/>
    <col min="8707" max="8707" width="38.42578125" style="461" customWidth="1"/>
    <col min="8708" max="8708" width="8.7109375" style="461" customWidth="1"/>
    <col min="8709" max="8709" width="5.85546875" style="461" customWidth="1"/>
    <col min="8710" max="8710" width="9" style="461" customWidth="1"/>
    <col min="8711" max="8712" width="8.42578125" style="461" customWidth="1"/>
    <col min="8713" max="8713" width="23.42578125" style="461" customWidth="1"/>
    <col min="8714" max="8714" width="2.7109375" style="461" customWidth="1"/>
    <col min="8715" max="8910" width="11" style="461" customWidth="1"/>
    <col min="8911" max="8959" width="11" style="461"/>
    <col min="8960" max="8960" width="38.85546875" style="461" customWidth="1"/>
    <col min="8961" max="8961" width="13" style="461" customWidth="1"/>
    <col min="8962" max="8962" width="14.42578125" style="461" customWidth="1"/>
    <col min="8963" max="8963" width="38.42578125" style="461" customWidth="1"/>
    <col min="8964" max="8964" width="8.7109375" style="461" customWidth="1"/>
    <col min="8965" max="8965" width="5.85546875" style="461" customWidth="1"/>
    <col min="8966" max="8966" width="9" style="461" customWidth="1"/>
    <col min="8967" max="8968" width="8.42578125" style="461" customWidth="1"/>
    <col min="8969" max="8969" width="23.42578125" style="461" customWidth="1"/>
    <col min="8970" max="8970" width="2.7109375" style="461" customWidth="1"/>
    <col min="8971" max="9166" width="11" style="461" customWidth="1"/>
    <col min="9167" max="9215" width="11" style="461"/>
    <col min="9216" max="9216" width="38.85546875" style="461" customWidth="1"/>
    <col min="9217" max="9217" width="13" style="461" customWidth="1"/>
    <col min="9218" max="9218" width="14.42578125" style="461" customWidth="1"/>
    <col min="9219" max="9219" width="38.42578125" style="461" customWidth="1"/>
    <col min="9220" max="9220" width="8.7109375" style="461" customWidth="1"/>
    <col min="9221" max="9221" width="5.85546875" style="461" customWidth="1"/>
    <col min="9222" max="9222" width="9" style="461" customWidth="1"/>
    <col min="9223" max="9224" width="8.42578125" style="461" customWidth="1"/>
    <col min="9225" max="9225" width="23.42578125" style="461" customWidth="1"/>
    <col min="9226" max="9226" width="2.7109375" style="461" customWidth="1"/>
    <col min="9227" max="9422" width="11" style="461" customWidth="1"/>
    <col min="9423" max="9471" width="11" style="461"/>
    <col min="9472" max="9472" width="38.85546875" style="461" customWidth="1"/>
    <col min="9473" max="9473" width="13" style="461" customWidth="1"/>
    <col min="9474" max="9474" width="14.42578125" style="461" customWidth="1"/>
    <col min="9475" max="9475" width="38.42578125" style="461" customWidth="1"/>
    <col min="9476" max="9476" width="8.7109375" style="461" customWidth="1"/>
    <col min="9477" max="9477" width="5.85546875" style="461" customWidth="1"/>
    <col min="9478" max="9478" width="9" style="461" customWidth="1"/>
    <col min="9479" max="9480" width="8.42578125" style="461" customWidth="1"/>
    <col min="9481" max="9481" width="23.42578125" style="461" customWidth="1"/>
    <col min="9482" max="9482" width="2.7109375" style="461" customWidth="1"/>
    <col min="9483" max="9678" width="11" style="461" customWidth="1"/>
    <col min="9679" max="9727" width="11" style="461"/>
    <col min="9728" max="9728" width="38.85546875" style="461" customWidth="1"/>
    <col min="9729" max="9729" width="13" style="461" customWidth="1"/>
    <col min="9730" max="9730" width="14.42578125" style="461" customWidth="1"/>
    <col min="9731" max="9731" width="38.42578125" style="461" customWidth="1"/>
    <col min="9732" max="9732" width="8.7109375" style="461" customWidth="1"/>
    <col min="9733" max="9733" width="5.85546875" style="461" customWidth="1"/>
    <col min="9734" max="9734" width="9" style="461" customWidth="1"/>
    <col min="9735" max="9736" width="8.42578125" style="461" customWidth="1"/>
    <col min="9737" max="9737" width="23.42578125" style="461" customWidth="1"/>
    <col min="9738" max="9738" width="2.7109375" style="461" customWidth="1"/>
    <col min="9739" max="9934" width="11" style="461" customWidth="1"/>
    <col min="9935" max="9983" width="11" style="461"/>
    <col min="9984" max="9984" width="38.85546875" style="461" customWidth="1"/>
    <col min="9985" max="9985" width="13" style="461" customWidth="1"/>
    <col min="9986" max="9986" width="14.42578125" style="461" customWidth="1"/>
    <col min="9987" max="9987" width="38.42578125" style="461" customWidth="1"/>
    <col min="9988" max="9988" width="8.7109375" style="461" customWidth="1"/>
    <col min="9989" max="9989" width="5.85546875" style="461" customWidth="1"/>
    <col min="9990" max="9990" width="9" style="461" customWidth="1"/>
    <col min="9991" max="9992" width="8.42578125" style="461" customWidth="1"/>
    <col min="9993" max="9993" width="23.42578125" style="461" customWidth="1"/>
    <col min="9994" max="9994" width="2.7109375" style="461" customWidth="1"/>
    <col min="9995" max="10190" width="11" style="461" customWidth="1"/>
    <col min="10191" max="10239" width="11" style="461"/>
    <col min="10240" max="10240" width="38.85546875" style="461" customWidth="1"/>
    <col min="10241" max="10241" width="13" style="461" customWidth="1"/>
    <col min="10242" max="10242" width="14.42578125" style="461" customWidth="1"/>
    <col min="10243" max="10243" width="38.42578125" style="461" customWidth="1"/>
    <col min="10244" max="10244" width="8.7109375" style="461" customWidth="1"/>
    <col min="10245" max="10245" width="5.85546875" style="461" customWidth="1"/>
    <col min="10246" max="10246" width="9" style="461" customWidth="1"/>
    <col min="10247" max="10248" width="8.42578125" style="461" customWidth="1"/>
    <col min="10249" max="10249" width="23.42578125" style="461" customWidth="1"/>
    <col min="10250" max="10250" width="2.7109375" style="461" customWidth="1"/>
    <col min="10251" max="10446" width="11" style="461" customWidth="1"/>
    <col min="10447" max="10495" width="11" style="461"/>
    <col min="10496" max="10496" width="38.85546875" style="461" customWidth="1"/>
    <col min="10497" max="10497" width="13" style="461" customWidth="1"/>
    <col min="10498" max="10498" width="14.42578125" style="461" customWidth="1"/>
    <col min="10499" max="10499" width="38.42578125" style="461" customWidth="1"/>
    <col min="10500" max="10500" width="8.7109375" style="461" customWidth="1"/>
    <col min="10501" max="10501" width="5.85546875" style="461" customWidth="1"/>
    <col min="10502" max="10502" width="9" style="461" customWidth="1"/>
    <col min="10503" max="10504" width="8.42578125" style="461" customWidth="1"/>
    <col min="10505" max="10505" width="23.42578125" style="461" customWidth="1"/>
    <col min="10506" max="10506" width="2.7109375" style="461" customWidth="1"/>
    <col min="10507" max="10702" width="11" style="461" customWidth="1"/>
    <col min="10703" max="10751" width="11" style="461"/>
    <col min="10752" max="10752" width="38.85546875" style="461" customWidth="1"/>
    <col min="10753" max="10753" width="13" style="461" customWidth="1"/>
    <col min="10754" max="10754" width="14.42578125" style="461" customWidth="1"/>
    <col min="10755" max="10755" width="38.42578125" style="461" customWidth="1"/>
    <col min="10756" max="10756" width="8.7109375" style="461" customWidth="1"/>
    <col min="10757" max="10757" width="5.85546875" style="461" customWidth="1"/>
    <col min="10758" max="10758" width="9" style="461" customWidth="1"/>
    <col min="10759" max="10760" width="8.42578125" style="461" customWidth="1"/>
    <col min="10761" max="10761" width="23.42578125" style="461" customWidth="1"/>
    <col min="10762" max="10762" width="2.7109375" style="461" customWidth="1"/>
    <col min="10763" max="10958" width="11" style="461" customWidth="1"/>
    <col min="10959" max="11007" width="11" style="461"/>
    <col min="11008" max="11008" width="38.85546875" style="461" customWidth="1"/>
    <col min="11009" max="11009" width="13" style="461" customWidth="1"/>
    <col min="11010" max="11010" width="14.42578125" style="461" customWidth="1"/>
    <col min="11011" max="11011" width="38.42578125" style="461" customWidth="1"/>
    <col min="11012" max="11012" width="8.7109375" style="461" customWidth="1"/>
    <col min="11013" max="11013" width="5.85546875" style="461" customWidth="1"/>
    <col min="11014" max="11014" width="9" style="461" customWidth="1"/>
    <col min="11015" max="11016" width="8.42578125" style="461" customWidth="1"/>
    <col min="11017" max="11017" width="23.42578125" style="461" customWidth="1"/>
    <col min="11018" max="11018" width="2.7109375" style="461" customWidth="1"/>
    <col min="11019" max="11214" width="11" style="461" customWidth="1"/>
    <col min="11215" max="11263" width="11" style="461"/>
    <col min="11264" max="11264" width="38.85546875" style="461" customWidth="1"/>
    <col min="11265" max="11265" width="13" style="461" customWidth="1"/>
    <col min="11266" max="11266" width="14.42578125" style="461" customWidth="1"/>
    <col min="11267" max="11267" width="38.42578125" style="461" customWidth="1"/>
    <col min="11268" max="11268" width="8.7109375" style="461" customWidth="1"/>
    <col min="11269" max="11269" width="5.85546875" style="461" customWidth="1"/>
    <col min="11270" max="11270" width="9" style="461" customWidth="1"/>
    <col min="11271" max="11272" width="8.42578125" style="461" customWidth="1"/>
    <col min="11273" max="11273" width="23.42578125" style="461" customWidth="1"/>
    <col min="11274" max="11274" width="2.7109375" style="461" customWidth="1"/>
    <col min="11275" max="11470" width="11" style="461" customWidth="1"/>
    <col min="11471" max="11519" width="11" style="461"/>
    <col min="11520" max="11520" width="38.85546875" style="461" customWidth="1"/>
    <col min="11521" max="11521" width="13" style="461" customWidth="1"/>
    <col min="11522" max="11522" width="14.42578125" style="461" customWidth="1"/>
    <col min="11523" max="11523" width="38.42578125" style="461" customWidth="1"/>
    <col min="11524" max="11524" width="8.7109375" style="461" customWidth="1"/>
    <col min="11525" max="11525" width="5.85546875" style="461" customWidth="1"/>
    <col min="11526" max="11526" width="9" style="461" customWidth="1"/>
    <col min="11527" max="11528" width="8.42578125" style="461" customWidth="1"/>
    <col min="11529" max="11529" width="23.42578125" style="461" customWidth="1"/>
    <col min="11530" max="11530" width="2.7109375" style="461" customWidth="1"/>
    <col min="11531" max="11726" width="11" style="461" customWidth="1"/>
    <col min="11727" max="11775" width="11" style="461"/>
    <col min="11776" max="11776" width="38.85546875" style="461" customWidth="1"/>
    <col min="11777" max="11777" width="13" style="461" customWidth="1"/>
    <col min="11778" max="11778" width="14.42578125" style="461" customWidth="1"/>
    <col min="11779" max="11779" width="38.42578125" style="461" customWidth="1"/>
    <col min="11780" max="11780" width="8.7109375" style="461" customWidth="1"/>
    <col min="11781" max="11781" width="5.85546875" style="461" customWidth="1"/>
    <col min="11782" max="11782" width="9" style="461" customWidth="1"/>
    <col min="11783" max="11784" width="8.42578125" style="461" customWidth="1"/>
    <col min="11785" max="11785" width="23.42578125" style="461" customWidth="1"/>
    <col min="11786" max="11786" width="2.7109375" style="461" customWidth="1"/>
    <col min="11787" max="11982" width="11" style="461" customWidth="1"/>
    <col min="11983" max="12031" width="11" style="461"/>
    <col min="12032" max="12032" width="38.85546875" style="461" customWidth="1"/>
    <col min="12033" max="12033" width="13" style="461" customWidth="1"/>
    <col min="12034" max="12034" width="14.42578125" style="461" customWidth="1"/>
    <col min="12035" max="12035" width="38.42578125" style="461" customWidth="1"/>
    <col min="12036" max="12036" width="8.7109375" style="461" customWidth="1"/>
    <col min="12037" max="12037" width="5.85546875" style="461" customWidth="1"/>
    <col min="12038" max="12038" width="9" style="461" customWidth="1"/>
    <col min="12039" max="12040" width="8.42578125" style="461" customWidth="1"/>
    <col min="12041" max="12041" width="23.42578125" style="461" customWidth="1"/>
    <col min="12042" max="12042" width="2.7109375" style="461" customWidth="1"/>
    <col min="12043" max="12238" width="11" style="461" customWidth="1"/>
    <col min="12239" max="12287" width="11" style="461"/>
    <col min="12288" max="12288" width="38.85546875" style="461" customWidth="1"/>
    <col min="12289" max="12289" width="13" style="461" customWidth="1"/>
    <col min="12290" max="12290" width="14.42578125" style="461" customWidth="1"/>
    <col min="12291" max="12291" width="38.42578125" style="461" customWidth="1"/>
    <col min="12292" max="12292" width="8.7109375" style="461" customWidth="1"/>
    <col min="12293" max="12293" width="5.85546875" style="461" customWidth="1"/>
    <col min="12294" max="12294" width="9" style="461" customWidth="1"/>
    <col min="12295" max="12296" width="8.42578125" style="461" customWidth="1"/>
    <col min="12297" max="12297" width="23.42578125" style="461" customWidth="1"/>
    <col min="12298" max="12298" width="2.7109375" style="461" customWidth="1"/>
    <col min="12299" max="12494" width="11" style="461" customWidth="1"/>
    <col min="12495" max="12543" width="11" style="461"/>
    <col min="12544" max="12544" width="38.85546875" style="461" customWidth="1"/>
    <col min="12545" max="12545" width="13" style="461" customWidth="1"/>
    <col min="12546" max="12546" width="14.42578125" style="461" customWidth="1"/>
    <col min="12547" max="12547" width="38.42578125" style="461" customWidth="1"/>
    <col min="12548" max="12548" width="8.7109375" style="461" customWidth="1"/>
    <col min="12549" max="12549" width="5.85546875" style="461" customWidth="1"/>
    <col min="12550" max="12550" width="9" style="461" customWidth="1"/>
    <col min="12551" max="12552" width="8.42578125" style="461" customWidth="1"/>
    <col min="12553" max="12553" width="23.42578125" style="461" customWidth="1"/>
    <col min="12554" max="12554" width="2.7109375" style="461" customWidth="1"/>
    <col min="12555" max="12750" width="11" style="461" customWidth="1"/>
    <col min="12751" max="12799" width="11" style="461"/>
    <col min="12800" max="12800" width="38.85546875" style="461" customWidth="1"/>
    <col min="12801" max="12801" width="13" style="461" customWidth="1"/>
    <col min="12802" max="12802" width="14.42578125" style="461" customWidth="1"/>
    <col min="12803" max="12803" width="38.42578125" style="461" customWidth="1"/>
    <col min="12804" max="12804" width="8.7109375" style="461" customWidth="1"/>
    <col min="12805" max="12805" width="5.85546875" style="461" customWidth="1"/>
    <col min="12806" max="12806" width="9" style="461" customWidth="1"/>
    <col min="12807" max="12808" width="8.42578125" style="461" customWidth="1"/>
    <col min="12809" max="12809" width="23.42578125" style="461" customWidth="1"/>
    <col min="12810" max="12810" width="2.7109375" style="461" customWidth="1"/>
    <col min="12811" max="13006" width="11" style="461" customWidth="1"/>
    <col min="13007" max="13055" width="11" style="461"/>
    <col min="13056" max="13056" width="38.85546875" style="461" customWidth="1"/>
    <col min="13057" max="13057" width="13" style="461" customWidth="1"/>
    <col min="13058" max="13058" width="14.42578125" style="461" customWidth="1"/>
    <col min="13059" max="13059" width="38.42578125" style="461" customWidth="1"/>
    <col min="13060" max="13060" width="8.7109375" style="461" customWidth="1"/>
    <col min="13061" max="13061" width="5.85546875" style="461" customWidth="1"/>
    <col min="13062" max="13062" width="9" style="461" customWidth="1"/>
    <col min="13063" max="13064" width="8.42578125" style="461" customWidth="1"/>
    <col min="13065" max="13065" width="23.42578125" style="461" customWidth="1"/>
    <col min="13066" max="13066" width="2.7109375" style="461" customWidth="1"/>
    <col min="13067" max="13262" width="11" style="461" customWidth="1"/>
    <col min="13263" max="13311" width="11" style="461"/>
    <col min="13312" max="13312" width="38.85546875" style="461" customWidth="1"/>
    <col min="13313" max="13313" width="13" style="461" customWidth="1"/>
    <col min="13314" max="13314" width="14.42578125" style="461" customWidth="1"/>
    <col min="13315" max="13315" width="38.42578125" style="461" customWidth="1"/>
    <col min="13316" max="13316" width="8.7109375" style="461" customWidth="1"/>
    <col min="13317" max="13317" width="5.85546875" style="461" customWidth="1"/>
    <col min="13318" max="13318" width="9" style="461" customWidth="1"/>
    <col min="13319" max="13320" width="8.42578125" style="461" customWidth="1"/>
    <col min="13321" max="13321" width="23.42578125" style="461" customWidth="1"/>
    <col min="13322" max="13322" width="2.7109375" style="461" customWidth="1"/>
    <col min="13323" max="13518" width="11" style="461" customWidth="1"/>
    <col min="13519" max="13567" width="11" style="461"/>
    <col min="13568" max="13568" width="38.85546875" style="461" customWidth="1"/>
    <col min="13569" max="13569" width="13" style="461" customWidth="1"/>
    <col min="13570" max="13570" width="14.42578125" style="461" customWidth="1"/>
    <col min="13571" max="13571" width="38.42578125" style="461" customWidth="1"/>
    <col min="13572" max="13572" width="8.7109375" style="461" customWidth="1"/>
    <col min="13573" max="13573" width="5.85546875" style="461" customWidth="1"/>
    <col min="13574" max="13574" width="9" style="461" customWidth="1"/>
    <col min="13575" max="13576" width="8.42578125" style="461" customWidth="1"/>
    <col min="13577" max="13577" width="23.42578125" style="461" customWidth="1"/>
    <col min="13578" max="13578" width="2.7109375" style="461" customWidth="1"/>
    <col min="13579" max="13774" width="11" style="461" customWidth="1"/>
    <col min="13775" max="13823" width="11" style="461"/>
    <col min="13824" max="13824" width="38.85546875" style="461" customWidth="1"/>
    <col min="13825" max="13825" width="13" style="461" customWidth="1"/>
    <col min="13826" max="13826" width="14.42578125" style="461" customWidth="1"/>
    <col min="13827" max="13827" width="38.42578125" style="461" customWidth="1"/>
    <col min="13828" max="13828" width="8.7109375" style="461" customWidth="1"/>
    <col min="13829" max="13829" width="5.85546875" style="461" customWidth="1"/>
    <col min="13830" max="13830" width="9" style="461" customWidth="1"/>
    <col min="13831" max="13832" width="8.42578125" style="461" customWidth="1"/>
    <col min="13833" max="13833" width="23.42578125" style="461" customWidth="1"/>
    <col min="13834" max="13834" width="2.7109375" style="461" customWidth="1"/>
    <col min="13835" max="14030" width="11" style="461" customWidth="1"/>
    <col min="14031" max="14079" width="11" style="461"/>
    <col min="14080" max="14080" width="38.85546875" style="461" customWidth="1"/>
    <col min="14081" max="14081" width="13" style="461" customWidth="1"/>
    <col min="14082" max="14082" width="14.42578125" style="461" customWidth="1"/>
    <col min="14083" max="14083" width="38.42578125" style="461" customWidth="1"/>
    <col min="14084" max="14084" width="8.7109375" style="461" customWidth="1"/>
    <col min="14085" max="14085" width="5.85546875" style="461" customWidth="1"/>
    <col min="14086" max="14086" width="9" style="461" customWidth="1"/>
    <col min="14087" max="14088" width="8.42578125" style="461" customWidth="1"/>
    <col min="14089" max="14089" width="23.42578125" style="461" customWidth="1"/>
    <col min="14090" max="14090" width="2.7109375" style="461" customWidth="1"/>
    <col min="14091" max="14286" width="11" style="461" customWidth="1"/>
    <col min="14287" max="14335" width="11" style="461"/>
    <col min="14336" max="14336" width="38.85546875" style="461" customWidth="1"/>
    <col min="14337" max="14337" width="13" style="461" customWidth="1"/>
    <col min="14338" max="14338" width="14.42578125" style="461" customWidth="1"/>
    <col min="14339" max="14339" width="38.42578125" style="461" customWidth="1"/>
    <col min="14340" max="14340" width="8.7109375" style="461" customWidth="1"/>
    <col min="14341" max="14341" width="5.85546875" style="461" customWidth="1"/>
    <col min="14342" max="14342" width="9" style="461" customWidth="1"/>
    <col min="14343" max="14344" width="8.42578125" style="461" customWidth="1"/>
    <col min="14345" max="14345" width="23.42578125" style="461" customWidth="1"/>
    <col min="14346" max="14346" width="2.7109375" style="461" customWidth="1"/>
    <col min="14347" max="14542" width="11" style="461" customWidth="1"/>
    <col min="14543" max="14591" width="11" style="461"/>
    <col min="14592" max="14592" width="38.85546875" style="461" customWidth="1"/>
    <col min="14593" max="14593" width="13" style="461" customWidth="1"/>
    <col min="14594" max="14594" width="14.42578125" style="461" customWidth="1"/>
    <col min="14595" max="14595" width="38.42578125" style="461" customWidth="1"/>
    <col min="14596" max="14596" width="8.7109375" style="461" customWidth="1"/>
    <col min="14597" max="14597" width="5.85546875" style="461" customWidth="1"/>
    <col min="14598" max="14598" width="9" style="461" customWidth="1"/>
    <col min="14599" max="14600" width="8.42578125" style="461" customWidth="1"/>
    <col min="14601" max="14601" width="23.42578125" style="461" customWidth="1"/>
    <col min="14602" max="14602" width="2.7109375" style="461" customWidth="1"/>
    <col min="14603" max="14798" width="11" style="461" customWidth="1"/>
    <col min="14799" max="14847" width="11" style="461"/>
    <col min="14848" max="14848" width="38.85546875" style="461" customWidth="1"/>
    <col min="14849" max="14849" width="13" style="461" customWidth="1"/>
    <col min="14850" max="14850" width="14.42578125" style="461" customWidth="1"/>
    <col min="14851" max="14851" width="38.42578125" style="461" customWidth="1"/>
    <col min="14852" max="14852" width="8.7109375" style="461" customWidth="1"/>
    <col min="14853" max="14853" width="5.85546875" style="461" customWidth="1"/>
    <col min="14854" max="14854" width="9" style="461" customWidth="1"/>
    <col min="14855" max="14856" width="8.42578125" style="461" customWidth="1"/>
    <col min="14857" max="14857" width="23.42578125" style="461" customWidth="1"/>
    <col min="14858" max="14858" width="2.7109375" style="461" customWidth="1"/>
    <col min="14859" max="15054" width="11" style="461" customWidth="1"/>
    <col min="15055" max="15103" width="11" style="461"/>
    <col min="15104" max="15104" width="38.85546875" style="461" customWidth="1"/>
    <col min="15105" max="15105" width="13" style="461" customWidth="1"/>
    <col min="15106" max="15106" width="14.42578125" style="461" customWidth="1"/>
    <col min="15107" max="15107" width="38.42578125" style="461" customWidth="1"/>
    <col min="15108" max="15108" width="8.7109375" style="461" customWidth="1"/>
    <col min="15109" max="15109" width="5.85546875" style="461" customWidth="1"/>
    <col min="15110" max="15110" width="9" style="461" customWidth="1"/>
    <col min="15111" max="15112" width="8.42578125" style="461" customWidth="1"/>
    <col min="15113" max="15113" width="23.42578125" style="461" customWidth="1"/>
    <col min="15114" max="15114" width="2.7109375" style="461" customWidth="1"/>
    <col min="15115" max="15310" width="11" style="461" customWidth="1"/>
    <col min="15311" max="15359" width="11" style="461"/>
    <col min="15360" max="15360" width="38.85546875" style="461" customWidth="1"/>
    <col min="15361" max="15361" width="13" style="461" customWidth="1"/>
    <col min="15362" max="15362" width="14.42578125" style="461" customWidth="1"/>
    <col min="15363" max="15363" width="38.42578125" style="461" customWidth="1"/>
    <col min="15364" max="15364" width="8.7109375" style="461" customWidth="1"/>
    <col min="15365" max="15365" width="5.85546875" style="461" customWidth="1"/>
    <col min="15366" max="15366" width="9" style="461" customWidth="1"/>
    <col min="15367" max="15368" width="8.42578125" style="461" customWidth="1"/>
    <col min="15369" max="15369" width="23.42578125" style="461" customWidth="1"/>
    <col min="15370" max="15370" width="2.7109375" style="461" customWidth="1"/>
    <col min="15371" max="15566" width="11" style="461" customWidth="1"/>
    <col min="15567" max="15615" width="11" style="461"/>
    <col min="15616" max="15616" width="38.85546875" style="461" customWidth="1"/>
    <col min="15617" max="15617" width="13" style="461" customWidth="1"/>
    <col min="15618" max="15618" width="14.42578125" style="461" customWidth="1"/>
    <col min="15619" max="15619" width="38.42578125" style="461" customWidth="1"/>
    <col min="15620" max="15620" width="8.7109375" style="461" customWidth="1"/>
    <col min="15621" max="15621" width="5.85546875" style="461" customWidth="1"/>
    <col min="15622" max="15622" width="9" style="461" customWidth="1"/>
    <col min="15623" max="15624" width="8.42578125" style="461" customWidth="1"/>
    <col min="15625" max="15625" width="23.42578125" style="461" customWidth="1"/>
    <col min="15626" max="15626" width="2.7109375" style="461" customWidth="1"/>
    <col min="15627" max="15822" width="11" style="461" customWidth="1"/>
    <col min="15823" max="15871" width="11" style="461"/>
    <col min="15872" max="15872" width="38.85546875" style="461" customWidth="1"/>
    <col min="15873" max="15873" width="13" style="461" customWidth="1"/>
    <col min="15874" max="15874" width="14.42578125" style="461" customWidth="1"/>
    <col min="15875" max="15875" width="38.42578125" style="461" customWidth="1"/>
    <col min="15876" max="15876" width="8.7109375" style="461" customWidth="1"/>
    <col min="15877" max="15877" width="5.85546875" style="461" customWidth="1"/>
    <col min="15878" max="15878" width="9" style="461" customWidth="1"/>
    <col min="15879" max="15880" width="8.42578125" style="461" customWidth="1"/>
    <col min="15881" max="15881" width="23.42578125" style="461" customWidth="1"/>
    <col min="15882" max="15882" width="2.7109375" style="461" customWidth="1"/>
    <col min="15883" max="16078" width="11" style="461" customWidth="1"/>
    <col min="16079" max="16127" width="11" style="461"/>
    <col min="16128" max="16128" width="38.85546875" style="461" customWidth="1"/>
    <col min="16129" max="16129" width="13" style="461" customWidth="1"/>
    <col min="16130" max="16130" width="14.42578125" style="461" customWidth="1"/>
    <col min="16131" max="16131" width="38.42578125" style="461" customWidth="1"/>
    <col min="16132" max="16132" width="8.7109375" style="461" customWidth="1"/>
    <col min="16133" max="16133" width="5.85546875" style="461" customWidth="1"/>
    <col min="16134" max="16134" width="9" style="461" customWidth="1"/>
    <col min="16135" max="16136" width="8.42578125" style="461" customWidth="1"/>
    <col min="16137" max="16137" width="23.42578125" style="461" customWidth="1"/>
    <col min="16138" max="16138" width="2.7109375" style="461" customWidth="1"/>
    <col min="16139" max="16334" width="11" style="461" customWidth="1"/>
    <col min="16335" max="16384" width="11" style="461"/>
  </cols>
  <sheetData>
    <row r="1" spans="1:9" ht="24.75" customHeight="1">
      <c r="A1" s="1" t="s">
        <v>0</v>
      </c>
      <c r="B1" s="607"/>
      <c r="C1" s="462" t="s">
        <v>1</v>
      </c>
      <c r="D1" s="608"/>
      <c r="F1" s="608" t="s">
        <v>211</v>
      </c>
    </row>
    <row r="2" spans="1:9" ht="18.95" customHeight="1">
      <c r="A2" s="608"/>
      <c r="B2" s="607"/>
      <c r="C2" s="608"/>
      <c r="D2" s="608"/>
      <c r="E2" s="463"/>
      <c r="F2" s="608" t="s">
        <v>211</v>
      </c>
    </row>
    <row r="3" spans="1:9" ht="18.95" customHeight="1">
      <c r="A3" s="985" t="s">
        <v>761</v>
      </c>
      <c r="B3" s="990"/>
      <c r="C3" s="992" t="s">
        <v>762</v>
      </c>
      <c r="D3" s="610"/>
      <c r="E3" s="610"/>
    </row>
    <row r="4" spans="1:9" ht="18.95" customHeight="1">
      <c r="A4" s="993" t="s">
        <v>603</v>
      </c>
      <c r="B4" s="994"/>
      <c r="C4" s="995" t="s">
        <v>745</v>
      </c>
      <c r="E4" s="441"/>
    </row>
    <row r="5" spans="1:9" ht="18.95" customHeight="1">
      <c r="A5" s="346"/>
      <c r="B5" s="611"/>
      <c r="D5" s="346"/>
      <c r="E5" s="346"/>
    </row>
    <row r="6" spans="1:9" ht="16.5" customHeight="1">
      <c r="A6" s="1020" t="s">
        <v>945</v>
      </c>
      <c r="B6" s="1034" t="s">
        <v>746</v>
      </c>
      <c r="C6" s="1019" t="s">
        <v>946</v>
      </c>
      <c r="D6" s="473"/>
      <c r="F6" s="473"/>
    </row>
    <row r="7" spans="1:9" ht="27" customHeight="1">
      <c r="A7" s="351"/>
      <c r="B7" s="1035" t="s">
        <v>747</v>
      </c>
      <c r="D7" s="473"/>
      <c r="E7" s="430"/>
      <c r="F7" s="357"/>
      <c r="G7" s="421"/>
      <c r="H7" s="357"/>
      <c r="I7" s="421"/>
    </row>
    <row r="8" spans="1:9" ht="13.5" customHeight="1">
      <c r="A8" s="535"/>
      <c r="B8" s="374"/>
      <c r="D8" s="473"/>
      <c r="E8" s="421"/>
      <c r="F8" s="470"/>
      <c r="G8" s="353"/>
      <c r="H8" s="470"/>
      <c r="I8" s="421"/>
    </row>
    <row r="9" spans="1:9" ht="15" customHeight="1">
      <c r="A9" s="186" t="s">
        <v>18</v>
      </c>
      <c r="B9" s="613">
        <f>B10+B11+B12+B13+B14+B15+B16+B17</f>
        <v>69</v>
      </c>
      <c r="C9" s="536" t="s">
        <v>19</v>
      </c>
      <c r="D9" s="614"/>
      <c r="E9" s="614"/>
      <c r="F9" s="614"/>
      <c r="G9" s="497"/>
      <c r="H9" s="614"/>
    </row>
    <row r="10" spans="1:9" s="497" customFormat="1" ht="15" customHeight="1">
      <c r="A10" s="202" t="s">
        <v>20</v>
      </c>
      <c r="B10" s="498">
        <v>6</v>
      </c>
      <c r="C10" s="537" t="s">
        <v>21</v>
      </c>
      <c r="D10" s="614"/>
      <c r="E10" s="614"/>
      <c r="F10" s="474"/>
      <c r="G10" s="474"/>
      <c r="H10" s="614"/>
    </row>
    <row r="11" spans="1:9" s="497" customFormat="1" ht="15" customHeight="1">
      <c r="A11" s="202" t="s">
        <v>22</v>
      </c>
      <c r="B11" s="498">
        <v>1</v>
      </c>
      <c r="C11" s="537" t="s">
        <v>23</v>
      </c>
      <c r="D11" s="614"/>
      <c r="E11" s="615"/>
      <c r="F11" s="474"/>
      <c r="G11" s="474"/>
      <c r="H11" s="474"/>
    </row>
    <row r="12" spans="1:9" ht="15" customHeight="1">
      <c r="A12" s="363" t="s">
        <v>24</v>
      </c>
      <c r="B12" s="498" t="s">
        <v>226</v>
      </c>
      <c r="C12" s="537" t="s">
        <v>25</v>
      </c>
      <c r="D12" s="346"/>
      <c r="E12" s="346"/>
      <c r="F12" s="346"/>
      <c r="G12" s="474"/>
      <c r="H12" s="346"/>
    </row>
    <row r="13" spans="1:9" ht="15" customHeight="1">
      <c r="A13" s="539" t="s">
        <v>26</v>
      </c>
      <c r="B13" s="498">
        <v>5</v>
      </c>
      <c r="C13" s="537" t="s">
        <v>27</v>
      </c>
      <c r="D13" s="497"/>
      <c r="E13" s="497"/>
      <c r="H13" s="354"/>
    </row>
    <row r="14" spans="1:9" ht="15" customHeight="1">
      <c r="A14" s="539" t="s">
        <v>429</v>
      </c>
      <c r="B14" s="498">
        <v>3</v>
      </c>
      <c r="C14" s="537" t="s">
        <v>35</v>
      </c>
      <c r="D14" s="616"/>
      <c r="E14" s="616"/>
      <c r="F14" s="616"/>
      <c r="G14" s="616"/>
      <c r="H14" s="616"/>
    </row>
    <row r="15" spans="1:9" s="430" customFormat="1" ht="15" customHeight="1">
      <c r="A15" s="539" t="s">
        <v>28</v>
      </c>
      <c r="B15" s="498">
        <v>1</v>
      </c>
      <c r="C15" s="537" t="s">
        <v>29</v>
      </c>
      <c r="D15" s="616"/>
      <c r="E15" s="616"/>
      <c r="F15" s="616"/>
      <c r="G15" s="616"/>
      <c r="H15" s="616"/>
    </row>
    <row r="16" spans="1:9" ht="15" customHeight="1">
      <c r="A16" s="539" t="s">
        <v>430</v>
      </c>
      <c r="B16" s="498">
        <v>44</v>
      </c>
      <c r="C16" s="537" t="s">
        <v>31</v>
      </c>
      <c r="D16" s="616"/>
      <c r="E16" s="616"/>
      <c r="F16" s="616"/>
      <c r="G16" s="616"/>
      <c r="H16" s="616"/>
    </row>
    <row r="17" spans="1:8" ht="15" customHeight="1">
      <c r="A17" s="539" t="s">
        <v>431</v>
      </c>
      <c r="B17" s="498">
        <v>9</v>
      </c>
      <c r="C17" s="537" t="s">
        <v>33</v>
      </c>
      <c r="D17" s="616"/>
      <c r="E17" s="616"/>
      <c r="F17" s="616"/>
      <c r="G17" s="616"/>
      <c r="H17" s="616"/>
    </row>
    <row r="18" spans="1:8" ht="15" customHeight="1">
      <c r="A18" s="195" t="s">
        <v>36</v>
      </c>
      <c r="B18" s="613">
        <f>SUM(B19:B26)</f>
        <v>46</v>
      </c>
      <c r="C18" s="541" t="s">
        <v>37</v>
      </c>
      <c r="D18" s="616"/>
      <c r="E18" s="616"/>
      <c r="F18" s="616"/>
      <c r="G18" s="616"/>
      <c r="H18" s="616"/>
    </row>
    <row r="19" spans="1:8" ht="15" customHeight="1">
      <c r="A19" s="202" t="s">
        <v>38</v>
      </c>
      <c r="B19" s="498">
        <v>6</v>
      </c>
      <c r="C19" s="542" t="s">
        <v>39</v>
      </c>
      <c r="D19" s="616"/>
      <c r="E19" s="616"/>
      <c r="F19" s="616"/>
      <c r="G19" s="616"/>
      <c r="H19" s="616"/>
    </row>
    <row r="20" spans="1:8" ht="15" customHeight="1">
      <c r="A20" s="202" t="s">
        <v>40</v>
      </c>
      <c r="B20" s="498">
        <v>2</v>
      </c>
      <c r="C20" s="542" t="s">
        <v>41</v>
      </c>
      <c r="D20" s="616"/>
      <c r="E20" s="616"/>
      <c r="F20" s="616"/>
      <c r="G20" s="616"/>
      <c r="H20" s="616"/>
    </row>
    <row r="21" spans="1:8" ht="15" customHeight="1">
      <c r="A21" s="202" t="s">
        <v>42</v>
      </c>
      <c r="B21" s="498" t="s">
        <v>226</v>
      </c>
      <c r="C21" s="542" t="s">
        <v>43</v>
      </c>
      <c r="D21" s="616"/>
      <c r="E21" s="616"/>
      <c r="F21" s="616"/>
      <c r="G21" s="616"/>
      <c r="H21" s="616"/>
    </row>
    <row r="22" spans="1:8" ht="15" customHeight="1">
      <c r="A22" s="202" t="s">
        <v>44</v>
      </c>
      <c r="B22" s="498">
        <v>2</v>
      </c>
      <c r="C22" s="537" t="s">
        <v>45</v>
      </c>
      <c r="D22" s="616"/>
      <c r="E22" s="616"/>
      <c r="F22" s="616"/>
      <c r="G22" s="616"/>
      <c r="H22" s="616"/>
    </row>
    <row r="23" spans="1:8" ht="15" customHeight="1">
      <c r="A23" s="202" t="s">
        <v>46</v>
      </c>
      <c r="B23" s="498" t="s">
        <v>226</v>
      </c>
      <c r="C23" s="542" t="s">
        <v>47</v>
      </c>
      <c r="D23" s="616"/>
      <c r="E23" s="616"/>
      <c r="F23" s="616"/>
      <c r="G23" s="616"/>
      <c r="H23" s="616"/>
    </row>
    <row r="24" spans="1:8" ht="15" customHeight="1">
      <c r="A24" s="202" t="s">
        <v>48</v>
      </c>
      <c r="B24" s="498">
        <v>10</v>
      </c>
      <c r="C24" s="542" t="s">
        <v>49</v>
      </c>
      <c r="D24" s="616"/>
      <c r="E24" s="616"/>
      <c r="F24" s="616"/>
      <c r="G24" s="616"/>
      <c r="H24" s="616"/>
    </row>
    <row r="25" spans="1:8" ht="15" customHeight="1">
      <c r="A25" s="202" t="s">
        <v>50</v>
      </c>
      <c r="B25" s="486">
        <v>25</v>
      </c>
      <c r="C25" s="542" t="s">
        <v>51</v>
      </c>
      <c r="D25" s="616"/>
      <c r="E25" s="616"/>
      <c r="F25" s="616"/>
      <c r="G25" s="616"/>
      <c r="H25" s="616"/>
    </row>
    <row r="26" spans="1:8" ht="15" customHeight="1">
      <c r="A26" s="202" t="s">
        <v>52</v>
      </c>
      <c r="B26" s="498">
        <v>1</v>
      </c>
      <c r="C26" s="542" t="s">
        <v>53</v>
      </c>
      <c r="D26" s="616"/>
      <c r="E26" s="616"/>
      <c r="F26" s="616"/>
      <c r="G26" s="616"/>
      <c r="H26" s="616"/>
    </row>
    <row r="27" spans="1:8" ht="15" customHeight="1">
      <c r="A27" s="186" t="s">
        <v>54</v>
      </c>
      <c r="B27" s="613">
        <f>B28+B29+B30+B31+B32+B33+B34+B35+B36</f>
        <v>145</v>
      </c>
      <c r="C27" s="536" t="s">
        <v>55</v>
      </c>
      <c r="D27" s="616"/>
      <c r="E27" s="616"/>
      <c r="F27" s="616"/>
      <c r="G27" s="616"/>
      <c r="H27" s="616"/>
    </row>
    <row r="28" spans="1:8" ht="15" customHeight="1">
      <c r="A28" s="543" t="s">
        <v>58</v>
      </c>
      <c r="B28" s="498">
        <v>1</v>
      </c>
      <c r="C28" s="537" t="s">
        <v>59</v>
      </c>
      <c r="D28" s="616"/>
      <c r="E28" s="616"/>
      <c r="F28" s="616"/>
      <c r="G28" s="616"/>
      <c r="H28" s="616"/>
    </row>
    <row r="29" spans="1:8" ht="15" customHeight="1">
      <c r="A29" s="199" t="s">
        <v>60</v>
      </c>
      <c r="B29" s="498">
        <v>2</v>
      </c>
      <c r="C29" s="537" t="s">
        <v>61</v>
      </c>
      <c r="D29" s="616"/>
      <c r="E29" s="616"/>
      <c r="F29" s="616"/>
      <c r="G29" s="616"/>
      <c r="H29" s="616"/>
    </row>
    <row r="30" spans="1:8" ht="15" customHeight="1">
      <c r="A30" s="544" t="s">
        <v>62</v>
      </c>
      <c r="B30" s="486">
        <v>76</v>
      </c>
      <c r="C30" s="537" t="s">
        <v>63</v>
      </c>
      <c r="D30" s="616"/>
      <c r="E30" s="616"/>
      <c r="F30" s="616"/>
      <c r="G30" s="616"/>
      <c r="H30" s="616"/>
    </row>
    <row r="31" spans="1:8" ht="15" customHeight="1">
      <c r="A31" s="202" t="s">
        <v>64</v>
      </c>
      <c r="B31" s="498">
        <v>1</v>
      </c>
      <c r="C31" s="537" t="s">
        <v>928</v>
      </c>
      <c r="D31" s="616"/>
      <c r="E31" s="616"/>
      <c r="F31" s="616"/>
      <c r="G31" s="616"/>
      <c r="H31" s="616"/>
    </row>
    <row r="32" spans="1:8" ht="15" customHeight="1">
      <c r="A32" s="199" t="s">
        <v>56</v>
      </c>
      <c r="B32" s="498">
        <v>55</v>
      </c>
      <c r="C32" s="537" t="s">
        <v>57</v>
      </c>
      <c r="D32" s="616"/>
      <c r="E32" s="616"/>
      <c r="F32" s="616"/>
      <c r="G32" s="616"/>
      <c r="H32" s="616"/>
    </row>
    <row r="33" spans="1:8" ht="15" customHeight="1">
      <c r="A33" s="545" t="s">
        <v>71</v>
      </c>
      <c r="B33" s="498" t="s">
        <v>226</v>
      </c>
      <c r="C33" s="537" t="s">
        <v>72</v>
      </c>
      <c r="D33" s="616"/>
      <c r="E33" s="616"/>
      <c r="F33" s="616"/>
      <c r="G33" s="616"/>
      <c r="H33" s="616"/>
    </row>
    <row r="34" spans="1:8" ht="15" customHeight="1">
      <c r="A34" s="202" t="s">
        <v>65</v>
      </c>
      <c r="B34" s="498">
        <v>3</v>
      </c>
      <c r="C34" s="537" t="s">
        <v>66</v>
      </c>
      <c r="D34" s="616"/>
      <c r="E34" s="616"/>
      <c r="F34" s="616"/>
      <c r="G34" s="616"/>
      <c r="H34" s="616"/>
    </row>
    <row r="35" spans="1:8" ht="15" customHeight="1">
      <c r="A35" s="202" t="s">
        <v>67</v>
      </c>
      <c r="B35" s="498">
        <v>2</v>
      </c>
      <c r="C35" s="537" t="s">
        <v>68</v>
      </c>
      <c r="D35" s="616"/>
      <c r="E35" s="616"/>
      <c r="F35" s="616"/>
      <c r="G35" s="616"/>
      <c r="H35" s="616"/>
    </row>
    <row r="36" spans="1:8" ht="15" customHeight="1">
      <c r="A36" s="202" t="s">
        <v>69</v>
      </c>
      <c r="B36" s="498">
        <v>5</v>
      </c>
      <c r="C36" s="537" t="s">
        <v>70</v>
      </c>
      <c r="D36" s="616"/>
      <c r="E36" s="616"/>
      <c r="F36" s="616"/>
      <c r="G36" s="616"/>
      <c r="H36" s="616"/>
    </row>
    <row r="37" spans="1:8" ht="15" customHeight="1">
      <c r="A37" s="200" t="s">
        <v>73</v>
      </c>
      <c r="B37" s="613">
        <f>B38+B39+B40+B41+B42+B43+B44</f>
        <v>91</v>
      </c>
      <c r="C37" s="536" t="s">
        <v>74</v>
      </c>
      <c r="D37" s="616"/>
      <c r="E37" s="616"/>
      <c r="F37" s="616"/>
      <c r="G37" s="616"/>
      <c r="H37" s="616"/>
    </row>
    <row r="38" spans="1:8" ht="15" customHeight="1">
      <c r="A38" s="543" t="s">
        <v>75</v>
      </c>
      <c r="B38" s="498">
        <v>16</v>
      </c>
      <c r="C38" s="542" t="s">
        <v>76</v>
      </c>
      <c r="D38" s="616"/>
      <c r="E38" s="616"/>
      <c r="F38" s="616"/>
      <c r="G38" s="616"/>
      <c r="H38" s="616"/>
    </row>
    <row r="39" spans="1:8" ht="15" customHeight="1">
      <c r="A39" s="543" t="s">
        <v>77</v>
      </c>
      <c r="B39" s="498">
        <v>4</v>
      </c>
      <c r="C39" s="537" t="s">
        <v>78</v>
      </c>
      <c r="D39" s="616"/>
      <c r="E39" s="616"/>
      <c r="F39" s="616"/>
      <c r="G39" s="616"/>
      <c r="H39" s="616"/>
    </row>
    <row r="40" spans="1:8" ht="15" customHeight="1">
      <c r="A40" s="543" t="s">
        <v>79</v>
      </c>
      <c r="B40" s="486">
        <v>25</v>
      </c>
      <c r="C40" s="537" t="s">
        <v>80</v>
      </c>
      <c r="D40" s="616"/>
      <c r="E40" s="616"/>
      <c r="F40" s="616"/>
      <c r="G40" s="616"/>
      <c r="H40" s="616"/>
    </row>
    <row r="41" spans="1:8" ht="15" customHeight="1">
      <c r="A41" s="543" t="s">
        <v>81</v>
      </c>
      <c r="B41" s="486">
        <v>16</v>
      </c>
      <c r="C41" s="537" t="s">
        <v>82</v>
      </c>
      <c r="D41" s="616"/>
      <c r="E41" s="616"/>
      <c r="F41" s="616"/>
      <c r="G41" s="616"/>
      <c r="H41" s="616"/>
    </row>
    <row r="42" spans="1:8" ht="15" customHeight="1">
      <c r="A42" s="543" t="s">
        <v>83</v>
      </c>
      <c r="B42" s="498">
        <v>3</v>
      </c>
      <c r="C42" s="542" t="s">
        <v>84</v>
      </c>
      <c r="D42" s="616"/>
      <c r="E42" s="616"/>
      <c r="F42" s="616"/>
      <c r="G42" s="616"/>
      <c r="H42" s="616"/>
    </row>
    <row r="43" spans="1:8" ht="15" customHeight="1">
      <c r="A43" s="543" t="s">
        <v>85</v>
      </c>
      <c r="B43" s="498">
        <v>2</v>
      </c>
      <c r="C43" s="542" t="s">
        <v>86</v>
      </c>
      <c r="D43" s="616"/>
      <c r="E43" s="616"/>
      <c r="F43" s="616"/>
      <c r="G43" s="616"/>
      <c r="H43" s="616"/>
    </row>
    <row r="44" spans="1:8" ht="15" customHeight="1">
      <c r="A44" s="543" t="s">
        <v>87</v>
      </c>
      <c r="B44" s="498">
        <v>25</v>
      </c>
      <c r="C44" s="537" t="s">
        <v>88</v>
      </c>
      <c r="D44" s="616"/>
      <c r="E44" s="616"/>
      <c r="F44" s="616"/>
      <c r="G44" s="616"/>
      <c r="H44" s="616"/>
    </row>
    <row r="45" spans="1:8" ht="15" customHeight="1">
      <c r="A45" s="201" t="s">
        <v>89</v>
      </c>
      <c r="B45" s="613">
        <f>B46+B47+B48+B49+B50</f>
        <v>28</v>
      </c>
      <c r="C45" s="536" t="s">
        <v>90</v>
      </c>
    </row>
    <row r="46" spans="1:8" ht="15" customHeight="1">
      <c r="A46" s="202" t="s">
        <v>91</v>
      </c>
      <c r="B46" s="498">
        <v>1</v>
      </c>
      <c r="C46" s="537" t="s">
        <v>92</v>
      </c>
      <c r="D46" s="616"/>
      <c r="E46" s="616"/>
      <c r="F46" s="616"/>
      <c r="G46" s="616"/>
      <c r="H46" s="616"/>
    </row>
    <row r="47" spans="1:8" ht="15" customHeight="1">
      <c r="A47" s="543" t="s">
        <v>93</v>
      </c>
      <c r="B47" s="498">
        <v>11</v>
      </c>
      <c r="C47" s="537" t="s">
        <v>94</v>
      </c>
      <c r="D47" s="616"/>
      <c r="E47" s="616"/>
      <c r="F47" s="616"/>
      <c r="G47" s="616"/>
      <c r="H47" s="616"/>
    </row>
    <row r="48" spans="1:8" ht="15" customHeight="1">
      <c r="A48" s="543" t="s">
        <v>95</v>
      </c>
      <c r="B48" s="498">
        <v>5</v>
      </c>
      <c r="C48" s="537" t="s">
        <v>96</v>
      </c>
      <c r="D48" s="616"/>
      <c r="E48" s="616"/>
      <c r="F48" s="616"/>
      <c r="G48" s="616"/>
      <c r="H48" s="616"/>
    </row>
    <row r="49" spans="1:8" ht="15" customHeight="1">
      <c r="A49" s="543" t="s">
        <v>97</v>
      </c>
      <c r="B49" s="498">
        <v>3</v>
      </c>
      <c r="C49" s="537" t="s">
        <v>98</v>
      </c>
      <c r="D49" s="616"/>
      <c r="E49" s="616"/>
      <c r="F49" s="616"/>
      <c r="G49" s="616"/>
      <c r="H49" s="616"/>
    </row>
    <row r="50" spans="1:8" ht="15" customHeight="1">
      <c r="A50" s="543" t="s">
        <v>99</v>
      </c>
      <c r="B50" s="498">
        <v>8</v>
      </c>
      <c r="C50" s="542" t="s">
        <v>100</v>
      </c>
      <c r="D50" s="617"/>
      <c r="E50" s="617"/>
      <c r="F50" s="617"/>
      <c r="G50" s="617"/>
      <c r="H50" s="617"/>
    </row>
    <row r="51" spans="1:8" ht="12.95" customHeight="1">
      <c r="A51" s="370"/>
      <c r="B51" s="498"/>
      <c r="C51" s="547"/>
      <c r="D51" s="430"/>
      <c r="E51" s="430"/>
      <c r="F51" s="430"/>
      <c r="G51" s="430"/>
      <c r="H51" s="430"/>
    </row>
    <row r="52" spans="1:8" s="346" customFormat="1" ht="12.95" customHeight="1">
      <c r="A52" s="370"/>
      <c r="B52" s="618"/>
      <c r="C52" s="547"/>
    </row>
    <row r="53" spans="1:8" s="346" customFormat="1" ht="12.95" customHeight="1">
      <c r="A53" s="370"/>
      <c r="B53" s="618"/>
      <c r="C53" s="547"/>
      <c r="D53" s="794"/>
      <c r="E53" s="794"/>
      <c r="F53" s="794"/>
      <c r="G53" s="794"/>
      <c r="H53" s="794"/>
    </row>
    <row r="54" spans="1:8" ht="12.75" customHeight="1">
      <c r="A54" s="370"/>
      <c r="B54" s="618"/>
      <c r="C54" s="547"/>
    </row>
    <row r="55" spans="1:8" ht="12.75" customHeight="1">
      <c r="A55" s="370"/>
      <c r="B55" s="618"/>
      <c r="C55" s="547"/>
    </row>
    <row r="56" spans="1:8" ht="12" customHeight="1"/>
    <row r="57" spans="1:8" ht="14.25" customHeight="1"/>
    <row r="58" spans="1:8" ht="15" customHeight="1"/>
    <row r="59" spans="1:8" ht="15" customHeight="1">
      <c r="A59" s="423"/>
    </row>
    <row r="60" spans="1:8" ht="15" customHeight="1">
      <c r="A60" s="1" t="s">
        <v>0</v>
      </c>
      <c r="B60" s="607"/>
      <c r="C60" s="462" t="s">
        <v>1</v>
      </c>
    </row>
    <row r="61" spans="1:8" ht="20.25" customHeight="1">
      <c r="A61" s="608"/>
      <c r="B61" s="607"/>
      <c r="C61" s="608"/>
    </row>
    <row r="62" spans="1:8" ht="20.25" customHeight="1">
      <c r="A62" s="985" t="s">
        <v>761</v>
      </c>
      <c r="B62" s="990"/>
      <c r="C62" s="992" t="s">
        <v>763</v>
      </c>
    </row>
    <row r="63" spans="1:8" ht="20.25" customHeight="1">
      <c r="A63" s="993" t="s">
        <v>749</v>
      </c>
      <c r="B63" s="994"/>
      <c r="C63" s="995" t="s">
        <v>748</v>
      </c>
    </row>
    <row r="64" spans="1:8" ht="20.25" customHeight="1">
      <c r="A64" s="870"/>
      <c r="B64" s="996"/>
      <c r="C64" s="997"/>
    </row>
    <row r="65" spans="1:3" ht="20.25" customHeight="1">
      <c r="A65" s="1033" t="s">
        <v>945</v>
      </c>
      <c r="B65" s="1034" t="s">
        <v>746</v>
      </c>
      <c r="C65" s="1032" t="s">
        <v>946</v>
      </c>
    </row>
    <row r="66" spans="1:3" ht="20.25" customHeight="1">
      <c r="A66" s="998"/>
      <c r="B66" s="1035" t="s">
        <v>747</v>
      </c>
      <c r="C66" s="999"/>
    </row>
    <row r="67" spans="1:3" ht="20.25" customHeight="1">
      <c r="A67" s="1000"/>
      <c r="B67" s="1000"/>
      <c r="C67" s="999"/>
    </row>
    <row r="68" spans="1:3" ht="14.25" customHeight="1">
      <c r="A68" s="376" t="s">
        <v>103</v>
      </c>
      <c r="B68" s="837">
        <f>B69+B70+B71+B72+B73+B74+B75+B76+B77+B78+B79+B80+B81+B82+B83+B84</f>
        <v>261</v>
      </c>
      <c r="C68" s="377" t="s">
        <v>104</v>
      </c>
    </row>
    <row r="69" spans="1:3" ht="14.25" customHeight="1">
      <c r="A69" s="867" t="s">
        <v>809</v>
      </c>
      <c r="B69" s="856">
        <v>11</v>
      </c>
      <c r="C69" s="868" t="s">
        <v>826</v>
      </c>
    </row>
    <row r="70" spans="1:3" ht="14.25" customHeight="1">
      <c r="A70" s="867" t="s">
        <v>810</v>
      </c>
      <c r="B70" s="856">
        <v>12</v>
      </c>
      <c r="C70" s="868" t="s">
        <v>825</v>
      </c>
    </row>
    <row r="71" spans="1:3" ht="14.25" customHeight="1">
      <c r="A71" s="867" t="s">
        <v>811</v>
      </c>
      <c r="B71" s="856">
        <v>13</v>
      </c>
      <c r="C71" s="869" t="s">
        <v>827</v>
      </c>
    </row>
    <row r="72" spans="1:3" ht="14.25" customHeight="1">
      <c r="A72" s="867" t="s">
        <v>812</v>
      </c>
      <c r="B72" s="856">
        <v>11</v>
      </c>
      <c r="C72" s="868" t="s">
        <v>828</v>
      </c>
    </row>
    <row r="73" spans="1:3" ht="14.25" customHeight="1">
      <c r="A73" s="867" t="s">
        <v>813</v>
      </c>
      <c r="B73" s="856">
        <v>3</v>
      </c>
      <c r="C73" s="868" t="s">
        <v>829</v>
      </c>
    </row>
    <row r="74" spans="1:3" ht="14.25" customHeight="1">
      <c r="A74" s="867" t="s">
        <v>814</v>
      </c>
      <c r="B74" s="856">
        <v>12</v>
      </c>
      <c r="C74" s="868" t="s">
        <v>830</v>
      </c>
    </row>
    <row r="75" spans="1:3" ht="14.25" customHeight="1">
      <c r="A75" s="867" t="s">
        <v>815</v>
      </c>
      <c r="B75" s="856">
        <v>120</v>
      </c>
      <c r="C75" s="868" t="s">
        <v>831</v>
      </c>
    </row>
    <row r="76" spans="1:3" ht="14.25" customHeight="1">
      <c r="A76" s="867" t="s">
        <v>816</v>
      </c>
      <c r="B76" s="857">
        <v>11</v>
      </c>
      <c r="C76" s="868" t="s">
        <v>832</v>
      </c>
    </row>
    <row r="77" spans="1:3" ht="14.25" customHeight="1">
      <c r="A77" s="867" t="s">
        <v>817</v>
      </c>
      <c r="B77" s="857">
        <v>15</v>
      </c>
      <c r="C77" s="868" t="s">
        <v>833</v>
      </c>
    </row>
    <row r="78" spans="1:3" ht="14.25" customHeight="1">
      <c r="A78" s="867" t="s">
        <v>818</v>
      </c>
      <c r="B78" s="858">
        <v>5</v>
      </c>
      <c r="C78" s="868" t="s">
        <v>126</v>
      </c>
    </row>
    <row r="79" spans="1:3" ht="14.25" customHeight="1">
      <c r="A79" s="867" t="s">
        <v>819</v>
      </c>
      <c r="B79" s="857">
        <v>8</v>
      </c>
      <c r="C79" s="868" t="s">
        <v>128</v>
      </c>
    </row>
    <row r="80" spans="1:3" ht="14.25" customHeight="1">
      <c r="A80" s="867" t="s">
        <v>820</v>
      </c>
      <c r="B80" s="857">
        <v>7</v>
      </c>
      <c r="C80" s="870" t="s">
        <v>808</v>
      </c>
    </row>
    <row r="81" spans="1:3" ht="14.25" customHeight="1">
      <c r="A81" s="867" t="s">
        <v>821</v>
      </c>
      <c r="B81" s="857">
        <v>6</v>
      </c>
      <c r="C81" s="870" t="s">
        <v>130</v>
      </c>
    </row>
    <row r="82" spans="1:3" ht="14.25" customHeight="1">
      <c r="A82" s="867" t="s">
        <v>822</v>
      </c>
      <c r="B82" s="857">
        <v>5</v>
      </c>
      <c r="C82" s="868" t="s">
        <v>132</v>
      </c>
    </row>
    <row r="83" spans="1:3" ht="14.25" customHeight="1">
      <c r="A83" s="867" t="s">
        <v>823</v>
      </c>
      <c r="B83" s="857">
        <v>3</v>
      </c>
      <c r="C83" s="868" t="s">
        <v>134</v>
      </c>
    </row>
    <row r="84" spans="1:3" ht="14.25" customHeight="1">
      <c r="A84" s="867" t="s">
        <v>824</v>
      </c>
      <c r="B84" s="857">
        <v>19</v>
      </c>
      <c r="C84" s="870" t="s">
        <v>119</v>
      </c>
    </row>
    <row r="85" spans="1:3" ht="14.25" customHeight="1">
      <c r="A85" s="380" t="s">
        <v>135</v>
      </c>
      <c r="B85" s="837">
        <f>B86+B87+B88+B89+B90+B91+B92+B93</f>
        <v>45</v>
      </c>
      <c r="C85" s="381" t="s">
        <v>136</v>
      </c>
    </row>
    <row r="86" spans="1:3" ht="14.25" customHeight="1">
      <c r="A86" s="378" t="s">
        <v>137</v>
      </c>
      <c r="B86" s="483">
        <v>2</v>
      </c>
      <c r="C86" s="379" t="s">
        <v>138</v>
      </c>
    </row>
    <row r="87" spans="1:3" ht="14.25" customHeight="1">
      <c r="A87" s="378" t="s">
        <v>139</v>
      </c>
      <c r="B87" s="483" t="s">
        <v>226</v>
      </c>
      <c r="C87" s="379" t="s">
        <v>140</v>
      </c>
    </row>
    <row r="88" spans="1:3" ht="14.25" customHeight="1">
      <c r="A88" s="378" t="s">
        <v>141</v>
      </c>
      <c r="B88" s="483">
        <v>4</v>
      </c>
      <c r="C88" s="379" t="s">
        <v>142</v>
      </c>
    </row>
    <row r="89" spans="1:3" ht="14.25" customHeight="1">
      <c r="A89" s="378" t="s">
        <v>143</v>
      </c>
      <c r="B89" s="483">
        <v>2</v>
      </c>
      <c r="C89" s="379" t="s">
        <v>144</v>
      </c>
    </row>
    <row r="90" spans="1:3" ht="14.25" customHeight="1">
      <c r="A90" s="378" t="s">
        <v>145</v>
      </c>
      <c r="B90" s="483">
        <v>26</v>
      </c>
      <c r="C90" s="379" t="s">
        <v>146</v>
      </c>
    </row>
    <row r="91" spans="1:3" ht="14.25" customHeight="1">
      <c r="A91" s="378" t="s">
        <v>147</v>
      </c>
      <c r="B91" s="483">
        <v>3</v>
      </c>
      <c r="C91" s="379" t="s">
        <v>148</v>
      </c>
    </row>
    <row r="92" spans="1:3" ht="14.25" customHeight="1">
      <c r="A92" s="378" t="s">
        <v>149</v>
      </c>
      <c r="B92" s="483">
        <v>7</v>
      </c>
      <c r="C92" s="379" t="s">
        <v>961</v>
      </c>
    </row>
    <row r="93" spans="1:3" ht="14.25" customHeight="1">
      <c r="A93" s="378" t="s">
        <v>150</v>
      </c>
      <c r="B93" s="483">
        <v>1</v>
      </c>
      <c r="C93" s="379" t="s">
        <v>151</v>
      </c>
    </row>
    <row r="94" spans="1:3" ht="14.25" customHeight="1">
      <c r="A94" s="382" t="s">
        <v>152</v>
      </c>
      <c r="B94" s="620">
        <f>SUM(B95:B99)</f>
        <v>10</v>
      </c>
      <c r="C94" s="383" t="s">
        <v>153</v>
      </c>
    </row>
    <row r="95" spans="1:3" ht="14.25" customHeight="1">
      <c r="A95" s="378" t="s">
        <v>154</v>
      </c>
      <c r="B95" s="483">
        <v>4</v>
      </c>
      <c r="C95" s="379" t="s">
        <v>155</v>
      </c>
    </row>
    <row r="96" spans="1:3" ht="14.25" customHeight="1">
      <c r="A96" s="378" t="s">
        <v>156</v>
      </c>
      <c r="B96" s="483">
        <v>1</v>
      </c>
      <c r="C96" s="379" t="s">
        <v>157</v>
      </c>
    </row>
    <row r="97" spans="1:3" ht="14.25" customHeight="1">
      <c r="A97" s="378" t="s">
        <v>158</v>
      </c>
      <c r="B97" s="483">
        <v>3</v>
      </c>
      <c r="C97" s="379" t="s">
        <v>159</v>
      </c>
    </row>
    <row r="98" spans="1:3" ht="14.25" customHeight="1">
      <c r="A98" s="378" t="s">
        <v>160</v>
      </c>
      <c r="B98" s="483">
        <v>1</v>
      </c>
      <c r="C98" s="379" t="s">
        <v>161</v>
      </c>
    </row>
    <row r="99" spans="1:3" ht="14.25" customHeight="1">
      <c r="A99" s="378" t="s">
        <v>162</v>
      </c>
      <c r="B99" s="483">
        <v>1</v>
      </c>
      <c r="C99" s="379" t="s">
        <v>163</v>
      </c>
    </row>
    <row r="100" spans="1:3" ht="14.25" customHeight="1">
      <c r="A100" s="380" t="s">
        <v>164</v>
      </c>
      <c r="B100" s="620">
        <f>B101+B102+B103+B104+B105+B106</f>
        <v>34</v>
      </c>
      <c r="C100" s="384" t="s">
        <v>165</v>
      </c>
    </row>
    <row r="101" spans="1:3" ht="14.25" customHeight="1">
      <c r="A101" s="378" t="s">
        <v>166</v>
      </c>
      <c r="B101" s="483">
        <v>18</v>
      </c>
      <c r="C101" s="379" t="s">
        <v>167</v>
      </c>
    </row>
    <row r="102" spans="1:3" ht="14.25" customHeight="1">
      <c r="A102" s="378" t="s">
        <v>168</v>
      </c>
      <c r="B102" s="483">
        <v>1</v>
      </c>
      <c r="C102" s="379" t="s">
        <v>169</v>
      </c>
    </row>
    <row r="103" spans="1:3" ht="14.25" customHeight="1">
      <c r="A103" s="378" t="s">
        <v>170</v>
      </c>
      <c r="B103" s="483">
        <v>8</v>
      </c>
      <c r="C103" s="379" t="s">
        <v>171</v>
      </c>
    </row>
    <row r="104" spans="1:3" ht="14.25" customHeight="1">
      <c r="A104" s="378" t="s">
        <v>172</v>
      </c>
      <c r="B104" s="483">
        <v>4</v>
      </c>
      <c r="C104" s="379" t="s">
        <v>173</v>
      </c>
    </row>
    <row r="105" spans="1:3" ht="14.25" customHeight="1">
      <c r="A105" s="378" t="s">
        <v>174</v>
      </c>
      <c r="B105" s="483" t="s">
        <v>226</v>
      </c>
      <c r="C105" s="379" t="s">
        <v>175</v>
      </c>
    </row>
    <row r="106" spans="1:3" ht="14.25" customHeight="1">
      <c r="A106" s="378" t="s">
        <v>176</v>
      </c>
      <c r="B106" s="483">
        <v>3</v>
      </c>
      <c r="C106" s="379" t="s">
        <v>177</v>
      </c>
    </row>
    <row r="107" spans="1:3" ht="14.25" customHeight="1">
      <c r="A107" s="385" t="s">
        <v>178</v>
      </c>
      <c r="B107" s="620">
        <f>SUM(B108:B111)</f>
        <v>4</v>
      </c>
      <c r="C107" s="381" t="s">
        <v>179</v>
      </c>
    </row>
    <row r="108" spans="1:3" ht="14.25" customHeight="1">
      <c r="A108" s="378" t="s">
        <v>180</v>
      </c>
      <c r="B108" s="483" t="s">
        <v>226</v>
      </c>
      <c r="C108" s="379" t="s">
        <v>181</v>
      </c>
    </row>
    <row r="109" spans="1:3" ht="14.25" customHeight="1">
      <c r="A109" s="378" t="s">
        <v>182</v>
      </c>
      <c r="B109" s="483">
        <v>3</v>
      </c>
      <c r="C109" s="379" t="s">
        <v>183</v>
      </c>
    </row>
    <row r="110" spans="1:3" ht="14.25" customHeight="1">
      <c r="A110" s="378" t="s">
        <v>184</v>
      </c>
      <c r="B110" s="483" t="s">
        <v>226</v>
      </c>
      <c r="C110" s="379" t="s">
        <v>185</v>
      </c>
    </row>
    <row r="111" spans="1:3" ht="14.25" customHeight="1">
      <c r="A111" s="378" t="s">
        <v>186</v>
      </c>
      <c r="B111" s="483">
        <v>1</v>
      </c>
      <c r="C111" s="379" t="s">
        <v>187</v>
      </c>
    </row>
    <row r="112" spans="1:3" ht="14.25" customHeight="1">
      <c r="A112" s="376" t="s">
        <v>188</v>
      </c>
      <c r="B112" s="620">
        <f>B113+B114+B115+B116</f>
        <v>5</v>
      </c>
      <c r="C112" s="381" t="s">
        <v>189</v>
      </c>
    </row>
    <row r="113" spans="1:3" ht="14.25" customHeight="1">
      <c r="A113" s="378" t="s">
        <v>190</v>
      </c>
      <c r="B113" s="483" t="s">
        <v>226</v>
      </c>
      <c r="C113" s="379" t="s">
        <v>191</v>
      </c>
    </row>
    <row r="114" spans="1:3" ht="14.25" customHeight="1">
      <c r="A114" s="378" t="s">
        <v>192</v>
      </c>
      <c r="B114" s="483" t="s">
        <v>226</v>
      </c>
      <c r="C114" s="379" t="s">
        <v>193</v>
      </c>
    </row>
    <row r="115" spans="1:3" ht="14.25" customHeight="1">
      <c r="A115" s="378" t="s">
        <v>962</v>
      </c>
      <c r="B115" s="483">
        <v>5</v>
      </c>
      <c r="C115" s="379" t="s">
        <v>194</v>
      </c>
    </row>
    <row r="116" spans="1:3" ht="14.25" customHeight="1">
      <c r="A116" s="378" t="s">
        <v>195</v>
      </c>
      <c r="B116" s="483" t="s">
        <v>226</v>
      </c>
      <c r="C116" s="379" t="s">
        <v>196</v>
      </c>
    </row>
    <row r="117" spans="1:3" ht="14.25" customHeight="1">
      <c r="A117" s="385" t="s">
        <v>197</v>
      </c>
      <c r="B117" s="620">
        <f>B118+B119</f>
        <v>2</v>
      </c>
      <c r="C117" s="381" t="s">
        <v>198</v>
      </c>
    </row>
    <row r="118" spans="1:3" ht="14.25" customHeight="1">
      <c r="A118" s="555" t="s">
        <v>199</v>
      </c>
      <c r="B118" s="483" t="s">
        <v>226</v>
      </c>
      <c r="C118" s="387" t="s">
        <v>982</v>
      </c>
    </row>
    <row r="119" spans="1:3" ht="14.25" customHeight="1">
      <c r="A119" s="556" t="s">
        <v>201</v>
      </c>
      <c r="B119" s="483">
        <v>2</v>
      </c>
      <c r="C119" s="387" t="s">
        <v>965</v>
      </c>
    </row>
    <row r="120" spans="1:3" ht="14.25" customHeight="1">
      <c r="A120" s="389" t="s">
        <v>295</v>
      </c>
      <c r="B120" s="620">
        <f>B117+B112+B107+B100+B94+B85+B68+'13'!B45+'13'!B37+'13'!B27+'13'!B18+'13'!B9</f>
        <v>740</v>
      </c>
      <c r="C120" s="156" t="s">
        <v>204</v>
      </c>
    </row>
    <row r="121" spans="1:3" ht="20.25" customHeight="1">
      <c r="A121" s="434"/>
      <c r="B121" s="435"/>
      <c r="C121" s="346"/>
    </row>
    <row r="122" spans="1:3" ht="20.25" customHeight="1">
      <c r="A122" s="432" t="s">
        <v>834</v>
      </c>
      <c r="B122" s="524"/>
      <c r="C122" s="354" t="s">
        <v>985</v>
      </c>
    </row>
  </sheetData>
  <printOptions gridLinesSet="0"/>
  <pageMargins left="0.59055118110236227" right="0.59055118110236227" top="1.1811023622047245" bottom="1.1811023622047245" header="0.51181102362204722" footer="0.51181102362204722"/>
  <pageSetup paperSize="9" scale="75" orientation="portrait" r:id="rId1"/>
  <headerFooter alignWithMargins="0"/>
  <rowBreaks count="1" manualBreakCount="1">
    <brk id="59" max="2" man="1"/>
  </rowBreaks>
</worksheet>
</file>

<file path=xl/worksheets/sheet16.xml><?xml version="1.0" encoding="utf-8"?>
<worksheet xmlns="http://schemas.openxmlformats.org/spreadsheetml/2006/main" xmlns:r="http://schemas.openxmlformats.org/officeDocument/2006/relationships">
  <sheetPr transitionEvaluation="1">
    <tabColor rgb="FF7030A0"/>
  </sheetPr>
  <dimension ref="A1:G143"/>
  <sheetViews>
    <sheetView showGridLines="0" view="pageBreakPreview" topLeftCell="A124" zoomScaleSheetLayoutView="100" workbookViewId="0">
      <selection activeCell="N133" sqref="N1:R1048576"/>
    </sheetView>
  </sheetViews>
  <sheetFormatPr baseColWidth="10" defaultColWidth="5.28515625" defaultRowHeight="12.75"/>
  <cols>
    <col min="1" max="1" width="32.7109375" style="351" customWidth="1"/>
    <col min="2" max="2" width="16.7109375" style="352" customWidth="1"/>
    <col min="3" max="3" width="11.140625" style="352" customWidth="1"/>
    <col min="4" max="4" width="11.85546875" style="352" customWidth="1"/>
    <col min="5" max="5" width="16.42578125" style="352" customWidth="1"/>
    <col min="6" max="6" width="34.5703125" style="351" customWidth="1"/>
    <col min="7" max="7" width="3.7109375" style="351" customWidth="1"/>
    <col min="8" max="8" width="6.7109375" style="351" customWidth="1"/>
    <col min="9" max="126" width="5.28515625" style="351" customWidth="1"/>
    <col min="127" max="252" width="5.28515625" style="351"/>
    <col min="253" max="253" width="32.7109375" style="351" customWidth="1"/>
    <col min="254" max="254" width="14.7109375" style="351" customWidth="1"/>
    <col min="255" max="256" width="16.7109375" style="351" customWidth="1"/>
    <col min="257" max="257" width="29.28515625" style="351" customWidth="1"/>
    <col min="258" max="258" width="3.7109375" style="351" customWidth="1"/>
    <col min="259" max="259" width="6.7109375" style="351" customWidth="1"/>
    <col min="260" max="382" width="5.28515625" style="351" customWidth="1"/>
    <col min="383" max="508" width="5.28515625" style="351"/>
    <col min="509" max="509" width="32.7109375" style="351" customWidth="1"/>
    <col min="510" max="510" width="14.7109375" style="351" customWidth="1"/>
    <col min="511" max="512" width="16.7109375" style="351" customWidth="1"/>
    <col min="513" max="513" width="29.28515625" style="351" customWidth="1"/>
    <col min="514" max="514" width="3.7109375" style="351" customWidth="1"/>
    <col min="515" max="515" width="6.7109375" style="351" customWidth="1"/>
    <col min="516" max="638" width="5.28515625" style="351" customWidth="1"/>
    <col min="639" max="764" width="5.28515625" style="351"/>
    <col min="765" max="765" width="32.7109375" style="351" customWidth="1"/>
    <col min="766" max="766" width="14.7109375" style="351" customWidth="1"/>
    <col min="767" max="768" width="16.7109375" style="351" customWidth="1"/>
    <col min="769" max="769" width="29.28515625" style="351" customWidth="1"/>
    <col min="770" max="770" width="3.7109375" style="351" customWidth="1"/>
    <col min="771" max="771" width="6.7109375" style="351" customWidth="1"/>
    <col min="772" max="894" width="5.28515625" style="351" customWidth="1"/>
    <col min="895" max="1020" width="5.28515625" style="351"/>
    <col min="1021" max="1021" width="32.7109375" style="351" customWidth="1"/>
    <col min="1022" max="1022" width="14.7109375" style="351" customWidth="1"/>
    <col min="1023" max="1024" width="16.7109375" style="351" customWidth="1"/>
    <col min="1025" max="1025" width="29.28515625" style="351" customWidth="1"/>
    <col min="1026" max="1026" width="3.7109375" style="351" customWidth="1"/>
    <col min="1027" max="1027" width="6.7109375" style="351" customWidth="1"/>
    <col min="1028" max="1150" width="5.28515625" style="351" customWidth="1"/>
    <col min="1151" max="1276" width="5.28515625" style="351"/>
    <col min="1277" max="1277" width="32.7109375" style="351" customWidth="1"/>
    <col min="1278" max="1278" width="14.7109375" style="351" customWidth="1"/>
    <col min="1279" max="1280" width="16.7109375" style="351" customWidth="1"/>
    <col min="1281" max="1281" width="29.28515625" style="351" customWidth="1"/>
    <col min="1282" max="1282" width="3.7109375" style="351" customWidth="1"/>
    <col min="1283" max="1283" width="6.7109375" style="351" customWidth="1"/>
    <col min="1284" max="1406" width="5.28515625" style="351" customWidth="1"/>
    <col min="1407" max="1532" width="5.28515625" style="351"/>
    <col min="1533" max="1533" width="32.7109375" style="351" customWidth="1"/>
    <col min="1534" max="1534" width="14.7109375" style="351" customWidth="1"/>
    <col min="1535" max="1536" width="16.7109375" style="351" customWidth="1"/>
    <col min="1537" max="1537" width="29.28515625" style="351" customWidth="1"/>
    <col min="1538" max="1538" width="3.7109375" style="351" customWidth="1"/>
    <col min="1539" max="1539" width="6.7109375" style="351" customWidth="1"/>
    <col min="1540" max="1662" width="5.28515625" style="351" customWidth="1"/>
    <col min="1663" max="1788" width="5.28515625" style="351"/>
    <col min="1789" max="1789" width="32.7109375" style="351" customWidth="1"/>
    <col min="1790" max="1790" width="14.7109375" style="351" customWidth="1"/>
    <col min="1791" max="1792" width="16.7109375" style="351" customWidth="1"/>
    <col min="1793" max="1793" width="29.28515625" style="351" customWidth="1"/>
    <col min="1794" max="1794" width="3.7109375" style="351" customWidth="1"/>
    <col min="1795" max="1795" width="6.7109375" style="351" customWidth="1"/>
    <col min="1796" max="1918" width="5.28515625" style="351" customWidth="1"/>
    <col min="1919" max="2044" width="5.28515625" style="351"/>
    <col min="2045" max="2045" width="32.7109375" style="351" customWidth="1"/>
    <col min="2046" max="2046" width="14.7109375" style="351" customWidth="1"/>
    <col min="2047" max="2048" width="16.7109375" style="351" customWidth="1"/>
    <col min="2049" max="2049" width="29.28515625" style="351" customWidth="1"/>
    <col min="2050" max="2050" width="3.7109375" style="351" customWidth="1"/>
    <col min="2051" max="2051" width="6.7109375" style="351" customWidth="1"/>
    <col min="2052" max="2174" width="5.28515625" style="351" customWidth="1"/>
    <col min="2175" max="2300" width="5.28515625" style="351"/>
    <col min="2301" max="2301" width="32.7109375" style="351" customWidth="1"/>
    <col min="2302" max="2302" width="14.7109375" style="351" customWidth="1"/>
    <col min="2303" max="2304" width="16.7109375" style="351" customWidth="1"/>
    <col min="2305" max="2305" width="29.28515625" style="351" customWidth="1"/>
    <col min="2306" max="2306" width="3.7109375" style="351" customWidth="1"/>
    <col min="2307" max="2307" width="6.7109375" style="351" customWidth="1"/>
    <col min="2308" max="2430" width="5.28515625" style="351" customWidth="1"/>
    <col min="2431" max="2556" width="5.28515625" style="351"/>
    <col min="2557" max="2557" width="32.7109375" style="351" customWidth="1"/>
    <col min="2558" max="2558" width="14.7109375" style="351" customWidth="1"/>
    <col min="2559" max="2560" width="16.7109375" style="351" customWidth="1"/>
    <col min="2561" max="2561" width="29.28515625" style="351" customWidth="1"/>
    <col min="2562" max="2562" width="3.7109375" style="351" customWidth="1"/>
    <col min="2563" max="2563" width="6.7109375" style="351" customWidth="1"/>
    <col min="2564" max="2686" width="5.28515625" style="351" customWidth="1"/>
    <col min="2687" max="2812" width="5.28515625" style="351"/>
    <col min="2813" max="2813" width="32.7109375" style="351" customWidth="1"/>
    <col min="2814" max="2814" width="14.7109375" style="351" customWidth="1"/>
    <col min="2815" max="2816" width="16.7109375" style="351" customWidth="1"/>
    <col min="2817" max="2817" width="29.28515625" style="351" customWidth="1"/>
    <col min="2818" max="2818" width="3.7109375" style="351" customWidth="1"/>
    <col min="2819" max="2819" width="6.7109375" style="351" customWidth="1"/>
    <col min="2820" max="2942" width="5.28515625" style="351" customWidth="1"/>
    <col min="2943" max="3068" width="5.28515625" style="351"/>
    <col min="3069" max="3069" width="32.7109375" style="351" customWidth="1"/>
    <col min="3070" max="3070" width="14.7109375" style="351" customWidth="1"/>
    <col min="3071" max="3072" width="16.7109375" style="351" customWidth="1"/>
    <col min="3073" max="3073" width="29.28515625" style="351" customWidth="1"/>
    <col min="3074" max="3074" width="3.7109375" style="351" customWidth="1"/>
    <col min="3075" max="3075" width="6.7109375" style="351" customWidth="1"/>
    <col min="3076" max="3198" width="5.28515625" style="351" customWidth="1"/>
    <col min="3199" max="3324" width="5.28515625" style="351"/>
    <col min="3325" max="3325" width="32.7109375" style="351" customWidth="1"/>
    <col min="3326" max="3326" width="14.7109375" style="351" customWidth="1"/>
    <col min="3327" max="3328" width="16.7109375" style="351" customWidth="1"/>
    <col min="3329" max="3329" width="29.28515625" style="351" customWidth="1"/>
    <col min="3330" max="3330" width="3.7109375" style="351" customWidth="1"/>
    <col min="3331" max="3331" width="6.7109375" style="351" customWidth="1"/>
    <col min="3332" max="3454" width="5.28515625" style="351" customWidth="1"/>
    <col min="3455" max="3580" width="5.28515625" style="351"/>
    <col min="3581" max="3581" width="32.7109375" style="351" customWidth="1"/>
    <col min="3582" max="3582" width="14.7109375" style="351" customWidth="1"/>
    <col min="3583" max="3584" width="16.7109375" style="351" customWidth="1"/>
    <col min="3585" max="3585" width="29.28515625" style="351" customWidth="1"/>
    <col min="3586" max="3586" width="3.7109375" style="351" customWidth="1"/>
    <col min="3587" max="3587" width="6.7109375" style="351" customWidth="1"/>
    <col min="3588" max="3710" width="5.28515625" style="351" customWidth="1"/>
    <col min="3711" max="3836" width="5.28515625" style="351"/>
    <col min="3837" max="3837" width="32.7109375" style="351" customWidth="1"/>
    <col min="3838" max="3838" width="14.7109375" style="351" customWidth="1"/>
    <col min="3839" max="3840" width="16.7109375" style="351" customWidth="1"/>
    <col min="3841" max="3841" width="29.28515625" style="351" customWidth="1"/>
    <col min="3842" max="3842" width="3.7109375" style="351" customWidth="1"/>
    <col min="3843" max="3843" width="6.7109375" style="351" customWidth="1"/>
    <col min="3844" max="3966" width="5.28515625" style="351" customWidth="1"/>
    <col min="3967" max="4092" width="5.28515625" style="351"/>
    <col min="4093" max="4093" width="32.7109375" style="351" customWidth="1"/>
    <col min="4094" max="4094" width="14.7109375" style="351" customWidth="1"/>
    <col min="4095" max="4096" width="16.7109375" style="351" customWidth="1"/>
    <col min="4097" max="4097" width="29.28515625" style="351" customWidth="1"/>
    <col min="4098" max="4098" width="3.7109375" style="351" customWidth="1"/>
    <col min="4099" max="4099" width="6.7109375" style="351" customWidth="1"/>
    <col min="4100" max="4222" width="5.28515625" style="351" customWidth="1"/>
    <col min="4223" max="4348" width="5.28515625" style="351"/>
    <col min="4349" max="4349" width="32.7109375" style="351" customWidth="1"/>
    <col min="4350" max="4350" width="14.7109375" style="351" customWidth="1"/>
    <col min="4351" max="4352" width="16.7109375" style="351" customWidth="1"/>
    <col min="4353" max="4353" width="29.28515625" style="351" customWidth="1"/>
    <col min="4354" max="4354" width="3.7109375" style="351" customWidth="1"/>
    <col min="4355" max="4355" width="6.7109375" style="351" customWidth="1"/>
    <col min="4356" max="4478" width="5.28515625" style="351" customWidth="1"/>
    <col min="4479" max="4604" width="5.28515625" style="351"/>
    <col min="4605" max="4605" width="32.7109375" style="351" customWidth="1"/>
    <col min="4606" max="4606" width="14.7109375" style="351" customWidth="1"/>
    <col min="4607" max="4608" width="16.7109375" style="351" customWidth="1"/>
    <col min="4609" max="4609" width="29.28515625" style="351" customWidth="1"/>
    <col min="4610" max="4610" width="3.7109375" style="351" customWidth="1"/>
    <col min="4611" max="4611" width="6.7109375" style="351" customWidth="1"/>
    <col min="4612" max="4734" width="5.28515625" style="351" customWidth="1"/>
    <col min="4735" max="4860" width="5.28515625" style="351"/>
    <col min="4861" max="4861" width="32.7109375" style="351" customWidth="1"/>
    <col min="4862" max="4862" width="14.7109375" style="351" customWidth="1"/>
    <col min="4863" max="4864" width="16.7109375" style="351" customWidth="1"/>
    <col min="4865" max="4865" width="29.28515625" style="351" customWidth="1"/>
    <col min="4866" max="4866" width="3.7109375" style="351" customWidth="1"/>
    <col min="4867" max="4867" width="6.7109375" style="351" customWidth="1"/>
    <col min="4868" max="4990" width="5.28515625" style="351" customWidth="1"/>
    <col min="4991" max="5116" width="5.28515625" style="351"/>
    <col min="5117" max="5117" width="32.7109375" style="351" customWidth="1"/>
    <col min="5118" max="5118" width="14.7109375" style="351" customWidth="1"/>
    <col min="5119" max="5120" width="16.7109375" style="351" customWidth="1"/>
    <col min="5121" max="5121" width="29.28515625" style="351" customWidth="1"/>
    <col min="5122" max="5122" width="3.7109375" style="351" customWidth="1"/>
    <col min="5123" max="5123" width="6.7109375" style="351" customWidth="1"/>
    <col min="5124" max="5246" width="5.28515625" style="351" customWidth="1"/>
    <col min="5247" max="5372" width="5.28515625" style="351"/>
    <col min="5373" max="5373" width="32.7109375" style="351" customWidth="1"/>
    <col min="5374" max="5374" width="14.7109375" style="351" customWidth="1"/>
    <col min="5375" max="5376" width="16.7109375" style="351" customWidth="1"/>
    <col min="5377" max="5377" width="29.28515625" style="351" customWidth="1"/>
    <col min="5378" max="5378" width="3.7109375" style="351" customWidth="1"/>
    <col min="5379" max="5379" width="6.7109375" style="351" customWidth="1"/>
    <col min="5380" max="5502" width="5.28515625" style="351" customWidth="1"/>
    <col min="5503" max="5628" width="5.28515625" style="351"/>
    <col min="5629" max="5629" width="32.7109375" style="351" customWidth="1"/>
    <col min="5630" max="5630" width="14.7109375" style="351" customWidth="1"/>
    <col min="5631" max="5632" width="16.7109375" style="351" customWidth="1"/>
    <col min="5633" max="5633" width="29.28515625" style="351" customWidth="1"/>
    <col min="5634" max="5634" width="3.7109375" style="351" customWidth="1"/>
    <col min="5635" max="5635" width="6.7109375" style="351" customWidth="1"/>
    <col min="5636" max="5758" width="5.28515625" style="351" customWidth="1"/>
    <col min="5759" max="5884" width="5.28515625" style="351"/>
    <col min="5885" max="5885" width="32.7109375" style="351" customWidth="1"/>
    <col min="5886" max="5886" width="14.7109375" style="351" customWidth="1"/>
    <col min="5887" max="5888" width="16.7109375" style="351" customWidth="1"/>
    <col min="5889" max="5889" width="29.28515625" style="351" customWidth="1"/>
    <col min="5890" max="5890" width="3.7109375" style="351" customWidth="1"/>
    <col min="5891" max="5891" width="6.7109375" style="351" customWidth="1"/>
    <col min="5892" max="6014" width="5.28515625" style="351" customWidth="1"/>
    <col min="6015" max="6140" width="5.28515625" style="351"/>
    <col min="6141" max="6141" width="32.7109375" style="351" customWidth="1"/>
    <col min="6142" max="6142" width="14.7109375" style="351" customWidth="1"/>
    <col min="6143" max="6144" width="16.7109375" style="351" customWidth="1"/>
    <col min="6145" max="6145" width="29.28515625" style="351" customWidth="1"/>
    <col min="6146" max="6146" width="3.7109375" style="351" customWidth="1"/>
    <col min="6147" max="6147" width="6.7109375" style="351" customWidth="1"/>
    <col min="6148" max="6270" width="5.28515625" style="351" customWidth="1"/>
    <col min="6271" max="6396" width="5.28515625" style="351"/>
    <col min="6397" max="6397" width="32.7109375" style="351" customWidth="1"/>
    <col min="6398" max="6398" width="14.7109375" style="351" customWidth="1"/>
    <col min="6399" max="6400" width="16.7109375" style="351" customWidth="1"/>
    <col min="6401" max="6401" width="29.28515625" style="351" customWidth="1"/>
    <col min="6402" max="6402" width="3.7109375" style="351" customWidth="1"/>
    <col min="6403" max="6403" width="6.7109375" style="351" customWidth="1"/>
    <col min="6404" max="6526" width="5.28515625" style="351" customWidth="1"/>
    <col min="6527" max="6652" width="5.28515625" style="351"/>
    <col min="6653" max="6653" width="32.7109375" style="351" customWidth="1"/>
    <col min="6654" max="6654" width="14.7109375" style="351" customWidth="1"/>
    <col min="6655" max="6656" width="16.7109375" style="351" customWidth="1"/>
    <col min="6657" max="6657" width="29.28515625" style="351" customWidth="1"/>
    <col min="6658" max="6658" width="3.7109375" style="351" customWidth="1"/>
    <col min="6659" max="6659" width="6.7109375" style="351" customWidth="1"/>
    <col min="6660" max="6782" width="5.28515625" style="351" customWidth="1"/>
    <col min="6783" max="6908" width="5.28515625" style="351"/>
    <col min="6909" max="6909" width="32.7109375" style="351" customWidth="1"/>
    <col min="6910" max="6910" width="14.7109375" style="351" customWidth="1"/>
    <col min="6911" max="6912" width="16.7109375" style="351" customWidth="1"/>
    <col min="6913" max="6913" width="29.28515625" style="351" customWidth="1"/>
    <col min="6914" max="6914" width="3.7109375" style="351" customWidth="1"/>
    <col min="6915" max="6915" width="6.7109375" style="351" customWidth="1"/>
    <col min="6916" max="7038" width="5.28515625" style="351" customWidth="1"/>
    <col min="7039" max="7164" width="5.28515625" style="351"/>
    <col min="7165" max="7165" width="32.7109375" style="351" customWidth="1"/>
    <col min="7166" max="7166" width="14.7109375" style="351" customWidth="1"/>
    <col min="7167" max="7168" width="16.7109375" style="351" customWidth="1"/>
    <col min="7169" max="7169" width="29.28515625" style="351" customWidth="1"/>
    <col min="7170" max="7170" width="3.7109375" style="351" customWidth="1"/>
    <col min="7171" max="7171" width="6.7109375" style="351" customWidth="1"/>
    <col min="7172" max="7294" width="5.28515625" style="351" customWidth="1"/>
    <col min="7295" max="7420" width="5.28515625" style="351"/>
    <col min="7421" max="7421" width="32.7109375" style="351" customWidth="1"/>
    <col min="7422" max="7422" width="14.7109375" style="351" customWidth="1"/>
    <col min="7423" max="7424" width="16.7109375" style="351" customWidth="1"/>
    <col min="7425" max="7425" width="29.28515625" style="351" customWidth="1"/>
    <col min="7426" max="7426" width="3.7109375" style="351" customWidth="1"/>
    <col min="7427" max="7427" width="6.7109375" style="351" customWidth="1"/>
    <col min="7428" max="7550" width="5.28515625" style="351" customWidth="1"/>
    <col min="7551" max="7676" width="5.28515625" style="351"/>
    <col min="7677" max="7677" width="32.7109375" style="351" customWidth="1"/>
    <col min="7678" max="7678" width="14.7109375" style="351" customWidth="1"/>
    <col min="7679" max="7680" width="16.7109375" style="351" customWidth="1"/>
    <col min="7681" max="7681" width="29.28515625" style="351" customWidth="1"/>
    <col min="7682" max="7682" width="3.7109375" style="351" customWidth="1"/>
    <col min="7683" max="7683" width="6.7109375" style="351" customWidth="1"/>
    <col min="7684" max="7806" width="5.28515625" style="351" customWidth="1"/>
    <col min="7807" max="7932" width="5.28515625" style="351"/>
    <col min="7933" max="7933" width="32.7109375" style="351" customWidth="1"/>
    <col min="7934" max="7934" width="14.7109375" style="351" customWidth="1"/>
    <col min="7935" max="7936" width="16.7109375" style="351" customWidth="1"/>
    <col min="7937" max="7937" width="29.28515625" style="351" customWidth="1"/>
    <col min="7938" max="7938" width="3.7109375" style="351" customWidth="1"/>
    <col min="7939" max="7939" width="6.7109375" style="351" customWidth="1"/>
    <col min="7940" max="8062" width="5.28515625" style="351" customWidth="1"/>
    <col min="8063" max="8188" width="5.28515625" style="351"/>
    <col min="8189" max="8189" width="32.7109375" style="351" customWidth="1"/>
    <col min="8190" max="8190" width="14.7109375" style="351" customWidth="1"/>
    <col min="8191" max="8192" width="16.7109375" style="351" customWidth="1"/>
    <col min="8193" max="8193" width="29.28515625" style="351" customWidth="1"/>
    <col min="8194" max="8194" width="3.7109375" style="351" customWidth="1"/>
    <col min="8195" max="8195" width="6.7109375" style="351" customWidth="1"/>
    <col min="8196" max="8318" width="5.28515625" style="351" customWidth="1"/>
    <col min="8319" max="8444" width="5.28515625" style="351"/>
    <col min="8445" max="8445" width="32.7109375" style="351" customWidth="1"/>
    <col min="8446" max="8446" width="14.7109375" style="351" customWidth="1"/>
    <col min="8447" max="8448" width="16.7109375" style="351" customWidth="1"/>
    <col min="8449" max="8449" width="29.28515625" style="351" customWidth="1"/>
    <col min="8450" max="8450" width="3.7109375" style="351" customWidth="1"/>
    <col min="8451" max="8451" width="6.7109375" style="351" customWidth="1"/>
    <col min="8452" max="8574" width="5.28515625" style="351" customWidth="1"/>
    <col min="8575" max="8700" width="5.28515625" style="351"/>
    <col min="8701" max="8701" width="32.7109375" style="351" customWidth="1"/>
    <col min="8702" max="8702" width="14.7109375" style="351" customWidth="1"/>
    <col min="8703" max="8704" width="16.7109375" style="351" customWidth="1"/>
    <col min="8705" max="8705" width="29.28515625" style="351" customWidth="1"/>
    <col min="8706" max="8706" width="3.7109375" style="351" customWidth="1"/>
    <col min="8707" max="8707" width="6.7109375" style="351" customWidth="1"/>
    <col min="8708" max="8830" width="5.28515625" style="351" customWidth="1"/>
    <col min="8831" max="8956" width="5.28515625" style="351"/>
    <col min="8957" max="8957" width="32.7109375" style="351" customWidth="1"/>
    <col min="8958" max="8958" width="14.7109375" style="351" customWidth="1"/>
    <col min="8959" max="8960" width="16.7109375" style="351" customWidth="1"/>
    <col min="8961" max="8961" width="29.28515625" style="351" customWidth="1"/>
    <col min="8962" max="8962" width="3.7109375" style="351" customWidth="1"/>
    <col min="8963" max="8963" width="6.7109375" style="351" customWidth="1"/>
    <col min="8964" max="9086" width="5.28515625" style="351" customWidth="1"/>
    <col min="9087" max="9212" width="5.28515625" style="351"/>
    <col min="9213" max="9213" width="32.7109375" style="351" customWidth="1"/>
    <col min="9214" max="9214" width="14.7109375" style="351" customWidth="1"/>
    <col min="9215" max="9216" width="16.7109375" style="351" customWidth="1"/>
    <col min="9217" max="9217" width="29.28515625" style="351" customWidth="1"/>
    <col min="9218" max="9218" width="3.7109375" style="351" customWidth="1"/>
    <col min="9219" max="9219" width="6.7109375" style="351" customWidth="1"/>
    <col min="9220" max="9342" width="5.28515625" style="351" customWidth="1"/>
    <col min="9343" max="9468" width="5.28515625" style="351"/>
    <col min="9469" max="9469" width="32.7109375" style="351" customWidth="1"/>
    <col min="9470" max="9470" width="14.7109375" style="351" customWidth="1"/>
    <col min="9471" max="9472" width="16.7109375" style="351" customWidth="1"/>
    <col min="9473" max="9473" width="29.28515625" style="351" customWidth="1"/>
    <col min="9474" max="9474" width="3.7109375" style="351" customWidth="1"/>
    <col min="9475" max="9475" width="6.7109375" style="351" customWidth="1"/>
    <col min="9476" max="9598" width="5.28515625" style="351" customWidth="1"/>
    <col min="9599" max="9724" width="5.28515625" style="351"/>
    <col min="9725" max="9725" width="32.7109375" style="351" customWidth="1"/>
    <col min="9726" max="9726" width="14.7109375" style="351" customWidth="1"/>
    <col min="9727" max="9728" width="16.7109375" style="351" customWidth="1"/>
    <col min="9729" max="9729" width="29.28515625" style="351" customWidth="1"/>
    <col min="9730" max="9730" width="3.7109375" style="351" customWidth="1"/>
    <col min="9731" max="9731" width="6.7109375" style="351" customWidth="1"/>
    <col min="9732" max="9854" width="5.28515625" style="351" customWidth="1"/>
    <col min="9855" max="9980" width="5.28515625" style="351"/>
    <col min="9981" max="9981" width="32.7109375" style="351" customWidth="1"/>
    <col min="9982" max="9982" width="14.7109375" style="351" customWidth="1"/>
    <col min="9983" max="9984" width="16.7109375" style="351" customWidth="1"/>
    <col min="9985" max="9985" width="29.28515625" style="351" customWidth="1"/>
    <col min="9986" max="9986" width="3.7109375" style="351" customWidth="1"/>
    <col min="9987" max="9987" width="6.7109375" style="351" customWidth="1"/>
    <col min="9988" max="10110" width="5.28515625" style="351" customWidth="1"/>
    <col min="10111" max="10236" width="5.28515625" style="351"/>
    <col min="10237" max="10237" width="32.7109375" style="351" customWidth="1"/>
    <col min="10238" max="10238" width="14.7109375" style="351" customWidth="1"/>
    <col min="10239" max="10240" width="16.7109375" style="351" customWidth="1"/>
    <col min="10241" max="10241" width="29.28515625" style="351" customWidth="1"/>
    <col min="10242" max="10242" width="3.7109375" style="351" customWidth="1"/>
    <col min="10243" max="10243" width="6.7109375" style="351" customWidth="1"/>
    <col min="10244" max="10366" width="5.28515625" style="351" customWidth="1"/>
    <col min="10367" max="10492" width="5.28515625" style="351"/>
    <col min="10493" max="10493" width="32.7109375" style="351" customWidth="1"/>
    <col min="10494" max="10494" width="14.7109375" style="351" customWidth="1"/>
    <col min="10495" max="10496" width="16.7109375" style="351" customWidth="1"/>
    <col min="10497" max="10497" width="29.28515625" style="351" customWidth="1"/>
    <col min="10498" max="10498" width="3.7109375" style="351" customWidth="1"/>
    <col min="10499" max="10499" width="6.7109375" style="351" customWidth="1"/>
    <col min="10500" max="10622" width="5.28515625" style="351" customWidth="1"/>
    <col min="10623" max="10748" width="5.28515625" style="351"/>
    <col min="10749" max="10749" width="32.7109375" style="351" customWidth="1"/>
    <col min="10750" max="10750" width="14.7109375" style="351" customWidth="1"/>
    <col min="10751" max="10752" width="16.7109375" style="351" customWidth="1"/>
    <col min="10753" max="10753" width="29.28515625" style="351" customWidth="1"/>
    <col min="10754" max="10754" width="3.7109375" style="351" customWidth="1"/>
    <col min="10755" max="10755" width="6.7109375" style="351" customWidth="1"/>
    <col min="10756" max="10878" width="5.28515625" style="351" customWidth="1"/>
    <col min="10879" max="11004" width="5.28515625" style="351"/>
    <col min="11005" max="11005" width="32.7109375" style="351" customWidth="1"/>
    <col min="11006" max="11006" width="14.7109375" style="351" customWidth="1"/>
    <col min="11007" max="11008" width="16.7109375" style="351" customWidth="1"/>
    <col min="11009" max="11009" width="29.28515625" style="351" customWidth="1"/>
    <col min="11010" max="11010" width="3.7109375" style="351" customWidth="1"/>
    <col min="11011" max="11011" width="6.7109375" style="351" customWidth="1"/>
    <col min="11012" max="11134" width="5.28515625" style="351" customWidth="1"/>
    <col min="11135" max="11260" width="5.28515625" style="351"/>
    <col min="11261" max="11261" width="32.7109375" style="351" customWidth="1"/>
    <col min="11262" max="11262" width="14.7109375" style="351" customWidth="1"/>
    <col min="11263" max="11264" width="16.7109375" style="351" customWidth="1"/>
    <col min="11265" max="11265" width="29.28515625" style="351" customWidth="1"/>
    <col min="11266" max="11266" width="3.7109375" style="351" customWidth="1"/>
    <col min="11267" max="11267" width="6.7109375" style="351" customWidth="1"/>
    <col min="11268" max="11390" width="5.28515625" style="351" customWidth="1"/>
    <col min="11391" max="11516" width="5.28515625" style="351"/>
    <col min="11517" max="11517" width="32.7109375" style="351" customWidth="1"/>
    <col min="11518" max="11518" width="14.7109375" style="351" customWidth="1"/>
    <col min="11519" max="11520" width="16.7109375" style="351" customWidth="1"/>
    <col min="11521" max="11521" width="29.28515625" style="351" customWidth="1"/>
    <col min="11522" max="11522" width="3.7109375" style="351" customWidth="1"/>
    <col min="11523" max="11523" width="6.7109375" style="351" customWidth="1"/>
    <col min="11524" max="11646" width="5.28515625" style="351" customWidth="1"/>
    <col min="11647" max="11772" width="5.28515625" style="351"/>
    <col min="11773" max="11773" width="32.7109375" style="351" customWidth="1"/>
    <col min="11774" max="11774" width="14.7109375" style="351" customWidth="1"/>
    <col min="11775" max="11776" width="16.7109375" style="351" customWidth="1"/>
    <col min="11777" max="11777" width="29.28515625" style="351" customWidth="1"/>
    <col min="11778" max="11778" width="3.7109375" style="351" customWidth="1"/>
    <col min="11779" max="11779" width="6.7109375" style="351" customWidth="1"/>
    <col min="11780" max="11902" width="5.28515625" style="351" customWidth="1"/>
    <col min="11903" max="12028" width="5.28515625" style="351"/>
    <col min="12029" max="12029" width="32.7109375" style="351" customWidth="1"/>
    <col min="12030" max="12030" width="14.7109375" style="351" customWidth="1"/>
    <col min="12031" max="12032" width="16.7109375" style="351" customWidth="1"/>
    <col min="12033" max="12033" width="29.28515625" style="351" customWidth="1"/>
    <col min="12034" max="12034" width="3.7109375" style="351" customWidth="1"/>
    <col min="12035" max="12035" width="6.7109375" style="351" customWidth="1"/>
    <col min="12036" max="12158" width="5.28515625" style="351" customWidth="1"/>
    <col min="12159" max="12284" width="5.28515625" style="351"/>
    <col min="12285" max="12285" width="32.7109375" style="351" customWidth="1"/>
    <col min="12286" max="12286" width="14.7109375" style="351" customWidth="1"/>
    <col min="12287" max="12288" width="16.7109375" style="351" customWidth="1"/>
    <col min="12289" max="12289" width="29.28515625" style="351" customWidth="1"/>
    <col min="12290" max="12290" width="3.7109375" style="351" customWidth="1"/>
    <col min="12291" max="12291" width="6.7109375" style="351" customWidth="1"/>
    <col min="12292" max="12414" width="5.28515625" style="351" customWidth="1"/>
    <col min="12415" max="12540" width="5.28515625" style="351"/>
    <col min="12541" max="12541" width="32.7109375" style="351" customWidth="1"/>
    <col min="12542" max="12542" width="14.7109375" style="351" customWidth="1"/>
    <col min="12543" max="12544" width="16.7109375" style="351" customWidth="1"/>
    <col min="12545" max="12545" width="29.28515625" style="351" customWidth="1"/>
    <col min="12546" max="12546" width="3.7109375" style="351" customWidth="1"/>
    <col min="12547" max="12547" width="6.7109375" style="351" customWidth="1"/>
    <col min="12548" max="12670" width="5.28515625" style="351" customWidth="1"/>
    <col min="12671" max="12796" width="5.28515625" style="351"/>
    <col min="12797" max="12797" width="32.7109375" style="351" customWidth="1"/>
    <col min="12798" max="12798" width="14.7109375" style="351" customWidth="1"/>
    <col min="12799" max="12800" width="16.7109375" style="351" customWidth="1"/>
    <col min="12801" max="12801" width="29.28515625" style="351" customWidth="1"/>
    <col min="12802" max="12802" width="3.7109375" style="351" customWidth="1"/>
    <col min="12803" max="12803" width="6.7109375" style="351" customWidth="1"/>
    <col min="12804" max="12926" width="5.28515625" style="351" customWidth="1"/>
    <col min="12927" max="13052" width="5.28515625" style="351"/>
    <col min="13053" max="13053" width="32.7109375" style="351" customWidth="1"/>
    <col min="13054" max="13054" width="14.7109375" style="351" customWidth="1"/>
    <col min="13055" max="13056" width="16.7109375" style="351" customWidth="1"/>
    <col min="13057" max="13057" width="29.28515625" style="351" customWidth="1"/>
    <col min="13058" max="13058" width="3.7109375" style="351" customWidth="1"/>
    <col min="13059" max="13059" width="6.7109375" style="351" customWidth="1"/>
    <col min="13060" max="13182" width="5.28515625" style="351" customWidth="1"/>
    <col min="13183" max="13308" width="5.28515625" style="351"/>
    <col min="13309" max="13309" width="32.7109375" style="351" customWidth="1"/>
    <col min="13310" max="13310" width="14.7109375" style="351" customWidth="1"/>
    <col min="13311" max="13312" width="16.7109375" style="351" customWidth="1"/>
    <col min="13313" max="13313" width="29.28515625" style="351" customWidth="1"/>
    <col min="13314" max="13314" width="3.7109375" style="351" customWidth="1"/>
    <col min="13315" max="13315" width="6.7109375" style="351" customWidth="1"/>
    <col min="13316" max="13438" width="5.28515625" style="351" customWidth="1"/>
    <col min="13439" max="13564" width="5.28515625" style="351"/>
    <col min="13565" max="13565" width="32.7109375" style="351" customWidth="1"/>
    <col min="13566" max="13566" width="14.7109375" style="351" customWidth="1"/>
    <col min="13567" max="13568" width="16.7109375" style="351" customWidth="1"/>
    <col min="13569" max="13569" width="29.28515625" style="351" customWidth="1"/>
    <col min="13570" max="13570" width="3.7109375" style="351" customWidth="1"/>
    <col min="13571" max="13571" width="6.7109375" style="351" customWidth="1"/>
    <col min="13572" max="13694" width="5.28515625" style="351" customWidth="1"/>
    <col min="13695" max="13820" width="5.28515625" style="351"/>
    <col min="13821" max="13821" width="32.7109375" style="351" customWidth="1"/>
    <col min="13822" max="13822" width="14.7109375" style="351" customWidth="1"/>
    <col min="13823" max="13824" width="16.7109375" style="351" customWidth="1"/>
    <col min="13825" max="13825" width="29.28515625" style="351" customWidth="1"/>
    <col min="13826" max="13826" width="3.7109375" style="351" customWidth="1"/>
    <col min="13827" max="13827" width="6.7109375" style="351" customWidth="1"/>
    <col min="13828" max="13950" width="5.28515625" style="351" customWidth="1"/>
    <col min="13951" max="14076" width="5.28515625" style="351"/>
    <col min="14077" max="14077" width="32.7109375" style="351" customWidth="1"/>
    <col min="14078" max="14078" width="14.7109375" style="351" customWidth="1"/>
    <col min="14079" max="14080" width="16.7109375" style="351" customWidth="1"/>
    <col min="14081" max="14081" width="29.28515625" style="351" customWidth="1"/>
    <col min="14082" max="14082" width="3.7109375" style="351" customWidth="1"/>
    <col min="14083" max="14083" width="6.7109375" style="351" customWidth="1"/>
    <col min="14084" max="14206" width="5.28515625" style="351" customWidth="1"/>
    <col min="14207" max="14332" width="5.28515625" style="351"/>
    <col min="14333" max="14333" width="32.7109375" style="351" customWidth="1"/>
    <col min="14334" max="14334" width="14.7109375" style="351" customWidth="1"/>
    <col min="14335" max="14336" width="16.7109375" style="351" customWidth="1"/>
    <col min="14337" max="14337" width="29.28515625" style="351" customWidth="1"/>
    <col min="14338" max="14338" width="3.7109375" style="351" customWidth="1"/>
    <col min="14339" max="14339" width="6.7109375" style="351" customWidth="1"/>
    <col min="14340" max="14462" width="5.28515625" style="351" customWidth="1"/>
    <col min="14463" max="14588" width="5.28515625" style="351"/>
    <col min="14589" max="14589" width="32.7109375" style="351" customWidth="1"/>
    <col min="14590" max="14590" width="14.7109375" style="351" customWidth="1"/>
    <col min="14591" max="14592" width="16.7109375" style="351" customWidth="1"/>
    <col min="14593" max="14593" width="29.28515625" style="351" customWidth="1"/>
    <col min="14594" max="14594" width="3.7109375" style="351" customWidth="1"/>
    <col min="14595" max="14595" width="6.7109375" style="351" customWidth="1"/>
    <col min="14596" max="14718" width="5.28515625" style="351" customWidth="1"/>
    <col min="14719" max="14844" width="5.28515625" style="351"/>
    <col min="14845" max="14845" width="32.7109375" style="351" customWidth="1"/>
    <col min="14846" max="14846" width="14.7109375" style="351" customWidth="1"/>
    <col min="14847" max="14848" width="16.7109375" style="351" customWidth="1"/>
    <col min="14849" max="14849" width="29.28515625" style="351" customWidth="1"/>
    <col min="14850" max="14850" width="3.7109375" style="351" customWidth="1"/>
    <col min="14851" max="14851" width="6.7109375" style="351" customWidth="1"/>
    <col min="14852" max="14974" width="5.28515625" style="351" customWidth="1"/>
    <col min="14975" max="15100" width="5.28515625" style="351"/>
    <col min="15101" max="15101" width="32.7109375" style="351" customWidth="1"/>
    <col min="15102" max="15102" width="14.7109375" style="351" customWidth="1"/>
    <col min="15103" max="15104" width="16.7109375" style="351" customWidth="1"/>
    <col min="15105" max="15105" width="29.28515625" style="351" customWidth="1"/>
    <col min="15106" max="15106" width="3.7109375" style="351" customWidth="1"/>
    <col min="15107" max="15107" width="6.7109375" style="351" customWidth="1"/>
    <col min="15108" max="15230" width="5.28515625" style="351" customWidth="1"/>
    <col min="15231" max="15356" width="5.28515625" style="351"/>
    <col min="15357" max="15357" width="32.7109375" style="351" customWidth="1"/>
    <col min="15358" max="15358" width="14.7109375" style="351" customWidth="1"/>
    <col min="15359" max="15360" width="16.7109375" style="351" customWidth="1"/>
    <col min="15361" max="15361" width="29.28515625" style="351" customWidth="1"/>
    <col min="15362" max="15362" width="3.7109375" style="351" customWidth="1"/>
    <col min="15363" max="15363" width="6.7109375" style="351" customWidth="1"/>
    <col min="15364" max="15486" width="5.28515625" style="351" customWidth="1"/>
    <col min="15487" max="15612" width="5.28515625" style="351"/>
    <col min="15613" max="15613" width="32.7109375" style="351" customWidth="1"/>
    <col min="15614" max="15614" width="14.7109375" style="351" customWidth="1"/>
    <col min="15615" max="15616" width="16.7109375" style="351" customWidth="1"/>
    <col min="15617" max="15617" width="29.28515625" style="351" customWidth="1"/>
    <col min="15618" max="15618" width="3.7109375" style="351" customWidth="1"/>
    <col min="15619" max="15619" width="6.7109375" style="351" customWidth="1"/>
    <col min="15620" max="15742" width="5.28515625" style="351" customWidth="1"/>
    <col min="15743" max="15868" width="5.28515625" style="351"/>
    <col min="15869" max="15869" width="32.7109375" style="351" customWidth="1"/>
    <col min="15870" max="15870" width="14.7109375" style="351" customWidth="1"/>
    <col min="15871" max="15872" width="16.7109375" style="351" customWidth="1"/>
    <col min="15873" max="15873" width="29.28515625" style="351" customWidth="1"/>
    <col min="15874" max="15874" width="3.7109375" style="351" customWidth="1"/>
    <col min="15875" max="15875" width="6.7109375" style="351" customWidth="1"/>
    <col min="15876" max="15998" width="5.28515625" style="351" customWidth="1"/>
    <col min="15999" max="16124" width="5.28515625" style="351"/>
    <col min="16125" max="16125" width="32.7109375" style="351" customWidth="1"/>
    <col min="16126" max="16126" width="14.7109375" style="351" customWidth="1"/>
    <col min="16127" max="16128" width="16.7109375" style="351" customWidth="1"/>
    <col min="16129" max="16129" width="29.28515625" style="351" customWidth="1"/>
    <col min="16130" max="16130" width="3.7109375" style="351" customWidth="1"/>
    <col min="16131" max="16131" width="6.7109375" style="351" customWidth="1"/>
    <col min="16132" max="16254" width="5.28515625" style="351" customWidth="1"/>
    <col min="16255" max="16384" width="5.28515625" style="351"/>
  </cols>
  <sheetData>
    <row r="1" spans="1:7" ht="24.75" customHeight="1">
      <c r="A1" s="1" t="s">
        <v>0</v>
      </c>
      <c r="B1" s="622"/>
      <c r="C1" s="622"/>
      <c r="D1" s="622"/>
      <c r="E1" s="622"/>
      <c r="F1" s="623" t="s">
        <v>412</v>
      </c>
    </row>
    <row r="2" spans="1:7" ht="18.95" customHeight="1">
      <c r="A2" s="624"/>
      <c r="B2" s="622"/>
      <c r="C2" s="622"/>
      <c r="D2" s="622"/>
      <c r="E2" s="622"/>
    </row>
    <row r="3" spans="1:7" ht="18.95" customHeight="1">
      <c r="A3" s="625" t="s">
        <v>765</v>
      </c>
      <c r="B3" s="622"/>
      <c r="C3" s="622"/>
      <c r="D3" s="622"/>
      <c r="E3" s="1106" t="s">
        <v>764</v>
      </c>
      <c r="F3" s="1106"/>
    </row>
    <row r="4" spans="1:7" ht="18.95" customHeight="1">
      <c r="A4" s="625" t="s">
        <v>609</v>
      </c>
      <c r="E4" s="1107" t="s">
        <v>610</v>
      </c>
      <c r="F4" s="1107"/>
    </row>
    <row r="5" spans="1:7" ht="18.95" customHeight="1">
      <c r="A5" s="625"/>
      <c r="E5" s="789"/>
      <c r="F5" s="789"/>
    </row>
    <row r="6" spans="1:7" ht="18.95" customHeight="1">
      <c r="A6" s="626"/>
      <c r="B6" s="1019" t="s">
        <v>734</v>
      </c>
      <c r="C6" s="1019" t="s">
        <v>735</v>
      </c>
      <c r="D6" s="1019" t="s">
        <v>736</v>
      </c>
      <c r="E6" s="1019" t="s">
        <v>204</v>
      </c>
    </row>
    <row r="7" spans="1:7" ht="18.95" customHeight="1">
      <c r="A7" s="1020" t="s">
        <v>945</v>
      </c>
      <c r="B7" s="803" t="s">
        <v>611</v>
      </c>
      <c r="C7" s="622" t="s">
        <v>612</v>
      </c>
      <c r="D7" s="622" t="s">
        <v>613</v>
      </c>
      <c r="E7" s="1019" t="s">
        <v>614</v>
      </c>
      <c r="F7" s="1019" t="s">
        <v>946</v>
      </c>
    </row>
    <row r="8" spans="1:7" ht="13.5" customHeight="1">
      <c r="A8" s="18"/>
      <c r="B8" s="17"/>
      <c r="C8" s="17"/>
      <c r="D8" s="17"/>
      <c r="E8" s="17"/>
      <c r="F8" s="598"/>
      <c r="G8" s="628"/>
    </row>
    <row r="9" spans="1:7" ht="8.1" customHeight="1">
      <c r="A9" s="629"/>
      <c r="B9" s="13"/>
      <c r="C9" s="13"/>
      <c r="D9" s="13"/>
      <c r="E9" s="13"/>
      <c r="F9" s="18"/>
    </row>
    <row r="10" spans="1:7" s="287" customFormat="1" ht="14.1" customHeight="1">
      <c r="A10" s="186" t="s">
        <v>18</v>
      </c>
      <c r="B10" s="24">
        <f>B11+B12+B13+B14+B15+B16+B17+B18</f>
        <v>1877</v>
      </c>
      <c r="C10" s="24">
        <f>C11+C12+C13+C14+C15+C16+C17+C18</f>
        <v>789</v>
      </c>
      <c r="D10" s="24">
        <f>D11+D12+D13+D14+D15+D16+D17+D18</f>
        <v>1388</v>
      </c>
      <c r="E10" s="24">
        <f>E11+E12+E13+E14+E15+E16+E17+E18</f>
        <v>4054</v>
      </c>
      <c r="F10" s="358" t="s">
        <v>19</v>
      </c>
    </row>
    <row r="11" spans="1:7" s="287" customFormat="1" ht="14.1" customHeight="1">
      <c r="A11" s="202" t="s">
        <v>20</v>
      </c>
      <c r="B11" s="268">
        <v>333</v>
      </c>
      <c r="C11" s="233">
        <v>146</v>
      </c>
      <c r="D11" s="233">
        <v>230</v>
      </c>
      <c r="E11" s="29">
        <v>709</v>
      </c>
      <c r="F11" s="361" t="s">
        <v>21</v>
      </c>
    </row>
    <row r="12" spans="1:7" ht="14.1" customHeight="1">
      <c r="A12" s="202" t="s">
        <v>22</v>
      </c>
      <c r="B12" s="268">
        <v>183</v>
      </c>
      <c r="C12" s="233">
        <v>80</v>
      </c>
      <c r="D12" s="233">
        <v>89</v>
      </c>
      <c r="E12" s="29">
        <v>352</v>
      </c>
      <c r="F12" s="361" t="s">
        <v>23</v>
      </c>
    </row>
    <row r="13" spans="1:7" ht="14.1" customHeight="1">
      <c r="A13" s="363" t="s">
        <v>24</v>
      </c>
      <c r="B13" s="29">
        <v>36</v>
      </c>
      <c r="C13" s="29">
        <v>20</v>
      </c>
      <c r="D13" s="29">
        <v>7</v>
      </c>
      <c r="E13" s="29">
        <v>63</v>
      </c>
      <c r="F13" s="361" t="s">
        <v>25</v>
      </c>
    </row>
    <row r="14" spans="1:7" ht="14.1" customHeight="1">
      <c r="A14" s="539" t="s">
        <v>26</v>
      </c>
      <c r="B14" s="268">
        <v>210</v>
      </c>
      <c r="C14" s="233">
        <v>110</v>
      </c>
      <c r="D14" s="233">
        <v>157</v>
      </c>
      <c r="E14" s="29">
        <v>477</v>
      </c>
      <c r="F14" s="361" t="s">
        <v>27</v>
      </c>
    </row>
    <row r="15" spans="1:7" ht="14.1" customHeight="1">
      <c r="A15" s="539" t="s">
        <v>429</v>
      </c>
      <c r="B15" s="268">
        <v>122</v>
      </c>
      <c r="C15" s="233">
        <v>60</v>
      </c>
      <c r="D15" s="233">
        <v>111</v>
      </c>
      <c r="E15" s="29">
        <v>293</v>
      </c>
      <c r="F15" s="361" t="s">
        <v>35</v>
      </c>
    </row>
    <row r="16" spans="1:7" ht="14.1" customHeight="1">
      <c r="A16" s="539" t="s">
        <v>28</v>
      </c>
      <c r="B16" s="268">
        <v>124</v>
      </c>
      <c r="C16" s="233">
        <v>74</v>
      </c>
      <c r="D16" s="233">
        <v>50</v>
      </c>
      <c r="E16" s="29">
        <v>248</v>
      </c>
      <c r="F16" s="361" t="s">
        <v>29</v>
      </c>
    </row>
    <row r="17" spans="1:6" ht="14.1" customHeight="1">
      <c r="A17" s="539" t="s">
        <v>430</v>
      </c>
      <c r="B17" s="29">
        <v>654</v>
      </c>
      <c r="C17" s="29">
        <v>221</v>
      </c>
      <c r="D17" s="29">
        <v>557</v>
      </c>
      <c r="E17" s="29">
        <v>1432</v>
      </c>
      <c r="F17" s="361" t="s">
        <v>31</v>
      </c>
    </row>
    <row r="18" spans="1:6" ht="14.1" customHeight="1">
      <c r="A18" s="539" t="s">
        <v>431</v>
      </c>
      <c r="B18" s="268">
        <v>215</v>
      </c>
      <c r="C18" s="233">
        <v>78</v>
      </c>
      <c r="D18" s="233">
        <v>187</v>
      </c>
      <c r="E18" s="29">
        <v>480</v>
      </c>
      <c r="F18" s="361" t="s">
        <v>33</v>
      </c>
    </row>
    <row r="19" spans="1:6" ht="14.1" customHeight="1">
      <c r="A19" s="195" t="s">
        <v>36</v>
      </c>
      <c r="B19" s="88">
        <f>B20+B21+B22+B23+B24+B25+B26+B27</f>
        <v>1444</v>
      </c>
      <c r="C19" s="88">
        <f>C20+C21+C22+C23+C24+C25+C26+C27</f>
        <v>605</v>
      </c>
      <c r="D19" s="88">
        <f>D20+D21+D22+D23+D24+D25+D26+D27</f>
        <v>1320</v>
      </c>
      <c r="E19" s="88">
        <f>E20+E21+E22+E23+E24+E25+E26+E27</f>
        <v>3369</v>
      </c>
      <c r="F19" s="364" t="s">
        <v>37</v>
      </c>
    </row>
    <row r="20" spans="1:6" ht="14.1" customHeight="1">
      <c r="A20" s="202" t="s">
        <v>38</v>
      </c>
      <c r="B20" s="268">
        <v>109</v>
      </c>
      <c r="C20" s="233">
        <v>76</v>
      </c>
      <c r="D20" s="233">
        <v>95</v>
      </c>
      <c r="E20" s="29">
        <v>280</v>
      </c>
      <c r="F20" s="365" t="s">
        <v>39</v>
      </c>
    </row>
    <row r="21" spans="1:6" ht="14.1" customHeight="1">
      <c r="A21" s="202" t="s">
        <v>40</v>
      </c>
      <c r="B21" s="268">
        <v>146</v>
      </c>
      <c r="C21" s="233">
        <v>54</v>
      </c>
      <c r="D21" s="233">
        <v>62</v>
      </c>
      <c r="E21" s="29">
        <v>262</v>
      </c>
      <c r="F21" s="365" t="s">
        <v>41</v>
      </c>
    </row>
    <row r="22" spans="1:6" ht="14.1" customHeight="1">
      <c r="A22" s="202" t="s">
        <v>42</v>
      </c>
      <c r="B22" s="268">
        <v>96</v>
      </c>
      <c r="C22" s="233">
        <v>53</v>
      </c>
      <c r="D22" s="233">
        <v>87</v>
      </c>
      <c r="E22" s="29">
        <v>236</v>
      </c>
      <c r="F22" s="365" t="s">
        <v>43</v>
      </c>
    </row>
    <row r="23" spans="1:6" ht="14.1" customHeight="1">
      <c r="A23" s="202" t="s">
        <v>44</v>
      </c>
      <c r="B23" s="29">
        <v>93</v>
      </c>
      <c r="C23" s="29">
        <v>48</v>
      </c>
      <c r="D23" s="29">
        <v>69</v>
      </c>
      <c r="E23" s="29">
        <v>210</v>
      </c>
      <c r="F23" s="361" t="s">
        <v>45</v>
      </c>
    </row>
    <row r="24" spans="1:6" ht="14.1" customHeight="1">
      <c r="A24" s="202" t="s">
        <v>46</v>
      </c>
      <c r="B24" s="268">
        <v>101</v>
      </c>
      <c r="C24" s="233">
        <v>39</v>
      </c>
      <c r="D24" s="233">
        <v>63</v>
      </c>
      <c r="E24" s="29">
        <v>203</v>
      </c>
      <c r="F24" s="365" t="s">
        <v>47</v>
      </c>
    </row>
    <row r="25" spans="1:6" ht="14.1" customHeight="1">
      <c r="A25" s="202" t="s">
        <v>48</v>
      </c>
      <c r="B25" s="268">
        <v>176</v>
      </c>
      <c r="C25" s="233">
        <v>99</v>
      </c>
      <c r="D25" s="233">
        <v>231</v>
      </c>
      <c r="E25" s="29">
        <v>506</v>
      </c>
      <c r="F25" s="365" t="s">
        <v>49</v>
      </c>
    </row>
    <row r="26" spans="1:6" ht="14.1" customHeight="1">
      <c r="A26" s="202" t="s">
        <v>50</v>
      </c>
      <c r="B26" s="268">
        <v>609</v>
      </c>
      <c r="C26" s="233">
        <v>184</v>
      </c>
      <c r="D26" s="233">
        <v>629</v>
      </c>
      <c r="E26" s="29">
        <v>1422</v>
      </c>
      <c r="F26" s="365" t="s">
        <v>51</v>
      </c>
    </row>
    <row r="27" spans="1:6" ht="14.1" customHeight="1">
      <c r="A27" s="202" t="s">
        <v>52</v>
      </c>
      <c r="B27" s="268">
        <v>114</v>
      </c>
      <c r="C27" s="233">
        <v>52</v>
      </c>
      <c r="D27" s="233">
        <v>84</v>
      </c>
      <c r="E27" s="29">
        <v>250</v>
      </c>
      <c r="F27" s="365" t="s">
        <v>53</v>
      </c>
    </row>
    <row r="28" spans="1:6" ht="14.1" customHeight="1">
      <c r="A28" s="186" t="s">
        <v>54</v>
      </c>
      <c r="B28" s="88">
        <f>B29+B30+B31+B32+B33+B34+B35+B36+B37</f>
        <v>2209</v>
      </c>
      <c r="C28" s="88">
        <f>C29+C30+C31+C32+C33+C34+C35+C36+C37</f>
        <v>966</v>
      </c>
      <c r="D28" s="88">
        <f>D29+D30+D31+D32+D33+D34+D35+D36+D37</f>
        <v>1897</v>
      </c>
      <c r="E28" s="88">
        <f>E29+E30+E31+E32+E33+E34+E35+E36+E37</f>
        <v>5072</v>
      </c>
      <c r="F28" s="358" t="s">
        <v>55</v>
      </c>
    </row>
    <row r="29" spans="1:6" ht="14.1" customHeight="1">
      <c r="A29" s="543" t="s">
        <v>58</v>
      </c>
      <c r="B29" s="268">
        <v>127</v>
      </c>
      <c r="C29" s="233">
        <v>69</v>
      </c>
      <c r="D29" s="233">
        <v>119</v>
      </c>
      <c r="E29" s="29">
        <v>315</v>
      </c>
      <c r="F29" s="361" t="s">
        <v>59</v>
      </c>
    </row>
    <row r="30" spans="1:6" s="287" customFormat="1" ht="14.1" customHeight="1">
      <c r="A30" s="199" t="s">
        <v>60</v>
      </c>
      <c r="B30" s="268">
        <v>101</v>
      </c>
      <c r="C30" s="233">
        <v>56</v>
      </c>
      <c r="D30" s="233">
        <v>90</v>
      </c>
      <c r="E30" s="29">
        <v>247</v>
      </c>
      <c r="F30" s="361" t="s">
        <v>61</v>
      </c>
    </row>
    <row r="31" spans="1:6" ht="14.1" customHeight="1">
      <c r="A31" s="544" t="s">
        <v>62</v>
      </c>
      <c r="B31" s="268">
        <v>932</v>
      </c>
      <c r="C31" s="233">
        <v>218</v>
      </c>
      <c r="D31" s="233">
        <v>815</v>
      </c>
      <c r="E31" s="29">
        <v>1965</v>
      </c>
      <c r="F31" s="361" t="s">
        <v>63</v>
      </c>
    </row>
    <row r="32" spans="1:6" ht="14.1" customHeight="1">
      <c r="A32" s="202" t="s">
        <v>64</v>
      </c>
      <c r="B32" s="268">
        <v>111</v>
      </c>
      <c r="C32" s="233">
        <v>70</v>
      </c>
      <c r="D32" s="233">
        <v>101</v>
      </c>
      <c r="E32" s="29">
        <v>282</v>
      </c>
      <c r="F32" s="361" t="s">
        <v>928</v>
      </c>
    </row>
    <row r="33" spans="1:6" ht="14.1" customHeight="1">
      <c r="A33" s="199" t="s">
        <v>56</v>
      </c>
      <c r="B33" s="29">
        <v>330</v>
      </c>
      <c r="C33" s="29">
        <v>200</v>
      </c>
      <c r="D33" s="29">
        <v>378</v>
      </c>
      <c r="E33" s="29">
        <v>908</v>
      </c>
      <c r="F33" s="361" t="s">
        <v>57</v>
      </c>
    </row>
    <row r="34" spans="1:6" ht="14.1" customHeight="1">
      <c r="A34" s="545" t="s">
        <v>71</v>
      </c>
      <c r="B34" s="268">
        <v>66</v>
      </c>
      <c r="C34" s="233">
        <v>58</v>
      </c>
      <c r="D34" s="233">
        <v>19</v>
      </c>
      <c r="E34" s="29">
        <v>143</v>
      </c>
      <c r="F34" s="361" t="s">
        <v>72</v>
      </c>
    </row>
    <row r="35" spans="1:6" ht="14.1" customHeight="1">
      <c r="A35" s="202" t="s">
        <v>65</v>
      </c>
      <c r="B35" s="268">
        <v>118</v>
      </c>
      <c r="C35" s="233">
        <v>68</v>
      </c>
      <c r="D35" s="233">
        <v>69</v>
      </c>
      <c r="E35" s="29">
        <v>255</v>
      </c>
      <c r="F35" s="361" t="s">
        <v>66</v>
      </c>
    </row>
    <row r="36" spans="1:6" ht="14.1" customHeight="1">
      <c r="A36" s="202" t="s">
        <v>67</v>
      </c>
      <c r="B36" s="268">
        <v>192</v>
      </c>
      <c r="C36" s="233">
        <v>108</v>
      </c>
      <c r="D36" s="233">
        <v>116</v>
      </c>
      <c r="E36" s="29">
        <v>416</v>
      </c>
      <c r="F36" s="361" t="s">
        <v>68</v>
      </c>
    </row>
    <row r="37" spans="1:6" ht="14.1" customHeight="1">
      <c r="A37" s="202" t="s">
        <v>69</v>
      </c>
      <c r="B37" s="29">
        <v>232</v>
      </c>
      <c r="C37" s="29">
        <v>119</v>
      </c>
      <c r="D37" s="29">
        <v>190</v>
      </c>
      <c r="E37" s="29">
        <v>541</v>
      </c>
      <c r="F37" s="361" t="s">
        <v>70</v>
      </c>
    </row>
    <row r="38" spans="1:6" s="287" customFormat="1" ht="14.1" customHeight="1">
      <c r="A38" s="200" t="s">
        <v>73</v>
      </c>
      <c r="B38" s="88">
        <f>B39+B40+B41+B42+B43+B44+B45</f>
        <v>2694</v>
      </c>
      <c r="C38" s="88">
        <f>C39+C40+C41+C42+C43+C44+C45</f>
        <v>829</v>
      </c>
      <c r="D38" s="88">
        <f>D39+D40+D41+D42+D43+D44+D45</f>
        <v>2898</v>
      </c>
      <c r="E38" s="88">
        <f>E39+E40+E41+E42+E43+E44+E45</f>
        <v>6421</v>
      </c>
      <c r="F38" s="358" t="s">
        <v>74</v>
      </c>
    </row>
    <row r="39" spans="1:6" s="287" customFormat="1" ht="14.1" customHeight="1">
      <c r="A39" s="543" t="s">
        <v>75</v>
      </c>
      <c r="B39" s="268">
        <v>287</v>
      </c>
      <c r="C39" s="233">
        <v>138</v>
      </c>
      <c r="D39" s="233">
        <v>285</v>
      </c>
      <c r="E39" s="29">
        <v>710</v>
      </c>
      <c r="F39" s="365" t="s">
        <v>76</v>
      </c>
    </row>
    <row r="40" spans="1:6" ht="14.1" customHeight="1">
      <c r="A40" s="543" t="s">
        <v>77</v>
      </c>
      <c r="B40" s="268">
        <v>160</v>
      </c>
      <c r="C40" s="233">
        <v>92</v>
      </c>
      <c r="D40" s="233">
        <v>176</v>
      </c>
      <c r="E40" s="29">
        <v>428</v>
      </c>
      <c r="F40" s="361" t="s">
        <v>78</v>
      </c>
    </row>
    <row r="41" spans="1:6" s="287" customFormat="1" ht="14.1" customHeight="1">
      <c r="A41" s="543" t="s">
        <v>79</v>
      </c>
      <c r="B41" s="268">
        <v>1589</v>
      </c>
      <c r="C41" s="233">
        <v>293</v>
      </c>
      <c r="D41" s="233">
        <v>1629</v>
      </c>
      <c r="E41" s="29">
        <v>3511</v>
      </c>
      <c r="F41" s="361" t="s">
        <v>80</v>
      </c>
    </row>
    <row r="42" spans="1:6" s="287" customFormat="1" ht="14.1" customHeight="1">
      <c r="A42" s="543" t="s">
        <v>81</v>
      </c>
      <c r="B42" s="29">
        <v>161</v>
      </c>
      <c r="C42" s="29">
        <v>105</v>
      </c>
      <c r="D42" s="29">
        <v>455</v>
      </c>
      <c r="E42" s="29">
        <v>721</v>
      </c>
      <c r="F42" s="361" t="s">
        <v>82</v>
      </c>
    </row>
    <row r="43" spans="1:6" ht="14.1" customHeight="1">
      <c r="A43" s="543" t="s">
        <v>83</v>
      </c>
      <c r="B43" s="268">
        <v>206</v>
      </c>
      <c r="C43" s="233">
        <v>78</v>
      </c>
      <c r="D43" s="233">
        <v>141</v>
      </c>
      <c r="E43" s="29">
        <v>425</v>
      </c>
      <c r="F43" s="365" t="s">
        <v>84</v>
      </c>
    </row>
    <row r="44" spans="1:6" ht="14.1" customHeight="1">
      <c r="A44" s="543" t="s">
        <v>85</v>
      </c>
      <c r="B44" s="268">
        <v>104</v>
      </c>
      <c r="C44" s="233">
        <v>39</v>
      </c>
      <c r="D44" s="233">
        <v>49</v>
      </c>
      <c r="E44" s="29">
        <v>192</v>
      </c>
      <c r="F44" s="365" t="s">
        <v>86</v>
      </c>
    </row>
    <row r="45" spans="1:6" ht="14.1" customHeight="1">
      <c r="A45" s="543" t="s">
        <v>87</v>
      </c>
      <c r="B45" s="268">
        <v>187</v>
      </c>
      <c r="C45" s="233">
        <v>84</v>
      </c>
      <c r="D45" s="233">
        <v>163</v>
      </c>
      <c r="E45" s="29">
        <v>434</v>
      </c>
      <c r="F45" s="361" t="s">
        <v>88</v>
      </c>
    </row>
    <row r="46" spans="1:6" ht="14.1" customHeight="1">
      <c r="A46" s="201" t="s">
        <v>89</v>
      </c>
      <c r="B46" s="88">
        <f>B47+B48+B49+B50+B51</f>
        <v>962</v>
      </c>
      <c r="C46" s="88">
        <f>C47+C48+C49+C50+C51</f>
        <v>350</v>
      </c>
      <c r="D46" s="88">
        <f>D47+D48+D49+D50+D51</f>
        <v>828</v>
      </c>
      <c r="E46" s="88">
        <f>E47+E48+E49+E50+E51</f>
        <v>2140</v>
      </c>
      <c r="F46" s="358" t="s">
        <v>90</v>
      </c>
    </row>
    <row r="47" spans="1:6" ht="14.1" customHeight="1">
      <c r="A47" s="202" t="s">
        <v>91</v>
      </c>
      <c r="B47" s="268">
        <v>220</v>
      </c>
      <c r="C47" s="233">
        <v>83</v>
      </c>
      <c r="D47" s="233">
        <v>135</v>
      </c>
      <c r="E47" s="29">
        <v>438</v>
      </c>
      <c r="F47" s="361" t="s">
        <v>92</v>
      </c>
    </row>
    <row r="48" spans="1:6" ht="14.1" customHeight="1">
      <c r="A48" s="543" t="s">
        <v>93</v>
      </c>
      <c r="B48" s="268">
        <v>246</v>
      </c>
      <c r="C48" s="233">
        <v>90</v>
      </c>
      <c r="D48" s="233">
        <v>282</v>
      </c>
      <c r="E48" s="29">
        <v>618</v>
      </c>
      <c r="F48" s="361" t="s">
        <v>94</v>
      </c>
    </row>
    <row r="49" spans="1:7" ht="14.1" customHeight="1">
      <c r="A49" s="543" t="s">
        <v>95</v>
      </c>
      <c r="B49" s="29">
        <v>172</v>
      </c>
      <c r="C49" s="29">
        <v>45</v>
      </c>
      <c r="D49" s="29">
        <v>68</v>
      </c>
      <c r="E49" s="29">
        <v>285</v>
      </c>
      <c r="F49" s="361" t="s">
        <v>96</v>
      </c>
    </row>
    <row r="50" spans="1:7" ht="14.1" customHeight="1">
      <c r="A50" s="543" t="s">
        <v>97</v>
      </c>
      <c r="B50" s="268">
        <v>151</v>
      </c>
      <c r="C50" s="233">
        <v>57</v>
      </c>
      <c r="D50" s="233">
        <v>164</v>
      </c>
      <c r="E50" s="29">
        <v>372</v>
      </c>
      <c r="F50" s="361" t="s">
        <v>98</v>
      </c>
    </row>
    <row r="51" spans="1:7" ht="14.1" customHeight="1">
      <c r="A51" s="543" t="s">
        <v>99</v>
      </c>
      <c r="B51" s="268">
        <v>173</v>
      </c>
      <c r="C51" s="233">
        <v>75</v>
      </c>
      <c r="D51" s="233">
        <v>179</v>
      </c>
      <c r="E51" s="29">
        <v>427</v>
      </c>
      <c r="F51" s="365" t="s">
        <v>100</v>
      </c>
    </row>
    <row r="52" spans="1:7" ht="14.1" customHeight="1">
      <c r="A52" s="28"/>
      <c r="B52" s="268"/>
      <c r="C52" s="233"/>
      <c r="D52" s="233"/>
      <c r="E52" s="233"/>
      <c r="F52" s="415"/>
    </row>
    <row r="53" spans="1:7" s="287" customFormat="1" ht="14.1" customHeight="1">
      <c r="A53" s="28"/>
      <c r="B53" s="268"/>
      <c r="C53" s="233"/>
      <c r="D53" s="233"/>
      <c r="E53" s="233"/>
      <c r="F53" s="415"/>
    </row>
    <row r="54" spans="1:7" ht="14.1" customHeight="1">
      <c r="A54" s="28"/>
      <c r="B54" s="268"/>
      <c r="C54" s="233"/>
      <c r="D54" s="233"/>
      <c r="E54" s="233"/>
      <c r="F54" s="415"/>
    </row>
    <row r="55" spans="1:7" ht="14.1" customHeight="1">
      <c r="A55" s="28"/>
      <c r="B55" s="268"/>
      <c r="C55" s="233"/>
      <c r="D55" s="233"/>
      <c r="E55" s="233"/>
      <c r="F55" s="415"/>
    </row>
    <row r="56" spans="1:7" ht="14.1" customHeight="1">
      <c r="A56" s="28"/>
      <c r="B56" s="268"/>
      <c r="C56" s="233"/>
      <c r="D56" s="233"/>
      <c r="E56" s="233"/>
      <c r="F56" s="415"/>
    </row>
    <row r="57" spans="1:7" ht="12.75" customHeight="1">
      <c r="A57" s="346"/>
    </row>
    <row r="58" spans="1:7" ht="12.75" customHeight="1">
      <c r="A58" s="630"/>
      <c r="B58" s="631"/>
      <c r="C58" s="631"/>
      <c r="D58" s="631"/>
      <c r="E58" s="631"/>
    </row>
    <row r="59" spans="1:7" s="346" customFormat="1" ht="12.75" customHeight="1">
      <c r="B59" s="347"/>
      <c r="C59" s="347"/>
      <c r="D59" s="347"/>
      <c r="E59" s="347"/>
    </row>
    <row r="60" spans="1:7" ht="12.75" customHeight="1">
      <c r="B60" s="347"/>
      <c r="C60" s="347"/>
      <c r="D60" s="347"/>
      <c r="E60" s="347"/>
      <c r="F60" s="346"/>
      <c r="G60" s="346"/>
    </row>
    <row r="61" spans="1:7" ht="12.75" customHeight="1">
      <c r="A61" s="632"/>
      <c r="B61" s="631"/>
      <c r="C61" s="631"/>
      <c r="D61" s="631"/>
      <c r="E61" s="631"/>
    </row>
    <row r="62" spans="1:7">
      <c r="A62" s="633"/>
      <c r="B62" s="631"/>
      <c r="C62" s="631"/>
      <c r="D62" s="631"/>
      <c r="E62" s="631"/>
    </row>
    <row r="63" spans="1:7" ht="14.25">
      <c r="A63" s="632"/>
      <c r="B63" s="631"/>
      <c r="C63" s="631"/>
      <c r="D63" s="631"/>
      <c r="E63" s="631"/>
    </row>
    <row r="64" spans="1:7">
      <c r="A64" s="634"/>
      <c r="B64" s="631"/>
      <c r="C64" s="631"/>
      <c r="D64" s="631"/>
      <c r="E64" s="631"/>
    </row>
    <row r="65" spans="1:6">
      <c r="A65" s="634"/>
      <c r="B65" s="631"/>
      <c r="C65" s="631"/>
      <c r="D65" s="631"/>
      <c r="E65" s="631"/>
    </row>
    <row r="66" spans="1:6" ht="14.25">
      <c r="A66" s="632"/>
      <c r="B66" s="631"/>
      <c r="C66" s="631"/>
      <c r="D66" s="631"/>
      <c r="E66" s="631"/>
    </row>
    <row r="67" spans="1:6">
      <c r="A67" s="634"/>
      <c r="B67" s="635"/>
      <c r="C67" s="635"/>
      <c r="D67" s="635"/>
      <c r="E67" s="635"/>
    </row>
    <row r="68" spans="1:6">
      <c r="A68" s="634"/>
      <c r="B68" s="631"/>
      <c r="C68" s="631"/>
      <c r="D68" s="631"/>
      <c r="E68" s="631"/>
    </row>
    <row r="69" spans="1:6">
      <c r="A69" s="634"/>
      <c r="B69" s="631"/>
      <c r="C69" s="631"/>
      <c r="D69" s="631"/>
      <c r="E69" s="631"/>
    </row>
    <row r="70" spans="1:6">
      <c r="A70" s="634"/>
      <c r="B70" s="635"/>
      <c r="C70" s="635"/>
      <c r="D70" s="635"/>
      <c r="E70" s="635"/>
    </row>
    <row r="71" spans="1:6">
      <c r="A71" s="634"/>
      <c r="B71" s="631"/>
      <c r="C71" s="631"/>
      <c r="D71" s="631"/>
      <c r="E71" s="631"/>
    </row>
    <row r="73" spans="1:6" ht="22.5">
      <c r="A73" s="1" t="s">
        <v>0</v>
      </c>
      <c r="B73" s="622"/>
      <c r="C73" s="622"/>
      <c r="D73" s="622"/>
      <c r="E73" s="622"/>
      <c r="F73" s="623" t="s">
        <v>412</v>
      </c>
    </row>
    <row r="74" spans="1:6">
      <c r="A74" s="624"/>
      <c r="B74" s="622"/>
      <c r="C74" s="622"/>
      <c r="D74" s="622"/>
      <c r="E74" s="622"/>
    </row>
    <row r="75" spans="1:6" ht="20.25">
      <c r="A75" s="625" t="s">
        <v>765</v>
      </c>
      <c r="B75" s="622"/>
      <c r="C75" s="622"/>
      <c r="D75" s="622"/>
      <c r="E75" s="1106" t="s">
        <v>764</v>
      </c>
      <c r="F75" s="1106"/>
    </row>
    <row r="76" spans="1:6" ht="20.25">
      <c r="A76" s="625" t="s">
        <v>615</v>
      </c>
      <c r="E76" s="1107" t="s">
        <v>616</v>
      </c>
      <c r="F76" s="1107"/>
    </row>
    <row r="77" spans="1:6" ht="20.25">
      <c r="A77" s="625"/>
      <c r="E77" s="789"/>
      <c r="F77" s="789"/>
    </row>
    <row r="78" spans="1:6" ht="18.75">
      <c r="A78" s="626"/>
      <c r="B78" s="1019" t="s">
        <v>734</v>
      </c>
      <c r="C78" s="1019" t="s">
        <v>735</v>
      </c>
      <c r="D78" s="1019" t="s">
        <v>736</v>
      </c>
      <c r="E78" s="1019" t="s">
        <v>204</v>
      </c>
    </row>
    <row r="79" spans="1:6">
      <c r="A79" s="1020" t="s">
        <v>945</v>
      </c>
      <c r="B79" s="803" t="s">
        <v>611</v>
      </c>
      <c r="C79" s="622" t="s">
        <v>612</v>
      </c>
      <c r="D79" s="622" t="s">
        <v>613</v>
      </c>
      <c r="E79" s="1019" t="s">
        <v>614</v>
      </c>
      <c r="F79" s="1019" t="s">
        <v>946</v>
      </c>
    </row>
    <row r="80" spans="1:6">
      <c r="A80" s="18"/>
      <c r="B80" s="17"/>
      <c r="C80" s="17"/>
      <c r="D80" s="17"/>
      <c r="E80" s="17"/>
      <c r="F80" s="18"/>
    </row>
    <row r="81" spans="1:6">
      <c r="A81" s="629"/>
      <c r="B81" s="13"/>
      <c r="C81" s="13"/>
      <c r="D81" s="13"/>
      <c r="E81" s="13"/>
      <c r="F81" s="18"/>
    </row>
    <row r="82" spans="1:6" ht="14.25">
      <c r="A82" s="376" t="s">
        <v>103</v>
      </c>
      <c r="B82" s="24">
        <f>B83+B84+B85+B86+B87+B88+B89+B90+B91+B92+B93+B94+B95+B96+B97+B98</f>
        <v>2413</v>
      </c>
      <c r="C82" s="24">
        <f>C83+C84+C85+C86+C87+C88+C89+C90+C91+C92+C93+C94+C95+C96+C97+C98</f>
        <v>875</v>
      </c>
      <c r="D82" s="24">
        <f>D83+D84+D85+D86+D87+D88+D89+D90+D91+D92+D93+D94+D95+D96+D97+D98</f>
        <v>2764</v>
      </c>
      <c r="E82" s="24">
        <f>E83+E84+E85+E86+E87+E88+E89+E90+E91+E92+E93+E94+E95+E96+E97+E98</f>
        <v>6052</v>
      </c>
      <c r="F82" s="377" t="s">
        <v>104</v>
      </c>
    </row>
    <row r="83" spans="1:6">
      <c r="A83" s="867" t="s">
        <v>809</v>
      </c>
      <c r="B83" s="854">
        <v>44</v>
      </c>
      <c r="C83" s="854">
        <v>41</v>
      </c>
      <c r="D83" s="854">
        <v>99</v>
      </c>
      <c r="E83" s="854">
        <v>184</v>
      </c>
      <c r="F83" s="868" t="s">
        <v>826</v>
      </c>
    </row>
    <row r="84" spans="1:6">
      <c r="A84" s="867" t="s">
        <v>810</v>
      </c>
      <c r="B84" s="854">
        <v>54</v>
      </c>
      <c r="C84" s="854">
        <v>31</v>
      </c>
      <c r="D84" s="854">
        <v>129</v>
      </c>
      <c r="E84" s="854">
        <v>214</v>
      </c>
      <c r="F84" s="868" t="s">
        <v>825</v>
      </c>
    </row>
    <row r="85" spans="1:6" ht="15">
      <c r="A85" s="867" t="s">
        <v>811</v>
      </c>
      <c r="B85" s="854">
        <v>61</v>
      </c>
      <c r="C85" s="854">
        <v>35</v>
      </c>
      <c r="D85" s="854">
        <v>99</v>
      </c>
      <c r="E85" s="854">
        <v>195</v>
      </c>
      <c r="F85" s="869" t="s">
        <v>827</v>
      </c>
    </row>
    <row r="86" spans="1:6">
      <c r="A86" s="867" t="s">
        <v>812</v>
      </c>
      <c r="B86" s="854">
        <v>68</v>
      </c>
      <c r="C86" s="854">
        <v>35</v>
      </c>
      <c r="D86" s="854">
        <v>69</v>
      </c>
      <c r="E86" s="854">
        <v>172</v>
      </c>
      <c r="F86" s="868" t="s">
        <v>828</v>
      </c>
    </row>
    <row r="87" spans="1:6">
      <c r="A87" s="867" t="s">
        <v>813</v>
      </c>
      <c r="B87" s="854">
        <v>79</v>
      </c>
      <c r="C87" s="854">
        <v>48</v>
      </c>
      <c r="D87" s="854">
        <v>95</v>
      </c>
      <c r="E87" s="854">
        <v>222</v>
      </c>
      <c r="F87" s="868" t="s">
        <v>829</v>
      </c>
    </row>
    <row r="88" spans="1:6">
      <c r="A88" s="867" t="s">
        <v>814</v>
      </c>
      <c r="B88" s="854">
        <v>85</v>
      </c>
      <c r="C88" s="854">
        <v>73</v>
      </c>
      <c r="D88" s="854">
        <v>153</v>
      </c>
      <c r="E88" s="854">
        <v>311</v>
      </c>
      <c r="F88" s="868" t="s">
        <v>830</v>
      </c>
    </row>
    <row r="89" spans="1:6">
      <c r="A89" s="867" t="s">
        <v>815</v>
      </c>
      <c r="B89" s="854">
        <v>1092</v>
      </c>
      <c r="C89" s="854">
        <v>90</v>
      </c>
      <c r="D89" s="854">
        <v>1067</v>
      </c>
      <c r="E89" s="854">
        <v>2249</v>
      </c>
      <c r="F89" s="868" t="s">
        <v>831</v>
      </c>
    </row>
    <row r="90" spans="1:6">
      <c r="A90" s="867" t="s">
        <v>816</v>
      </c>
      <c r="B90" s="1001">
        <v>161</v>
      </c>
      <c r="C90" s="1002">
        <v>105</v>
      </c>
      <c r="D90" s="1002">
        <v>199</v>
      </c>
      <c r="E90" s="1001">
        <v>465</v>
      </c>
      <c r="F90" s="868" t="s">
        <v>832</v>
      </c>
    </row>
    <row r="91" spans="1:6">
      <c r="A91" s="867" t="s">
        <v>817</v>
      </c>
      <c r="B91" s="1001">
        <v>63</v>
      </c>
      <c r="C91" s="1002">
        <v>40</v>
      </c>
      <c r="D91" s="1002">
        <v>74</v>
      </c>
      <c r="E91" s="1001">
        <v>177</v>
      </c>
      <c r="F91" s="868" t="s">
        <v>833</v>
      </c>
    </row>
    <row r="92" spans="1:6">
      <c r="A92" s="867" t="s">
        <v>818</v>
      </c>
      <c r="B92" s="1001">
        <v>48</v>
      </c>
      <c r="C92" s="1002">
        <v>42</v>
      </c>
      <c r="D92" s="1002">
        <v>88</v>
      </c>
      <c r="E92" s="1001">
        <v>178</v>
      </c>
      <c r="F92" s="868" t="s">
        <v>126</v>
      </c>
    </row>
    <row r="93" spans="1:6">
      <c r="A93" s="867" t="s">
        <v>819</v>
      </c>
      <c r="B93" s="1001">
        <v>67</v>
      </c>
      <c r="C93" s="1002">
        <v>41</v>
      </c>
      <c r="D93" s="1002">
        <v>107</v>
      </c>
      <c r="E93" s="1001">
        <v>215</v>
      </c>
      <c r="F93" s="868" t="s">
        <v>128</v>
      </c>
    </row>
    <row r="94" spans="1:6">
      <c r="A94" s="867" t="s">
        <v>820</v>
      </c>
      <c r="B94" s="1001">
        <v>58</v>
      </c>
      <c r="C94" s="1002">
        <v>37</v>
      </c>
      <c r="D94" s="1002">
        <v>96</v>
      </c>
      <c r="E94" s="1001">
        <v>191</v>
      </c>
      <c r="F94" s="870" t="s">
        <v>808</v>
      </c>
    </row>
    <row r="95" spans="1:6">
      <c r="A95" s="867" t="s">
        <v>821</v>
      </c>
      <c r="B95" s="1001">
        <v>109</v>
      </c>
      <c r="C95" s="1002">
        <v>49</v>
      </c>
      <c r="D95" s="1002">
        <v>95</v>
      </c>
      <c r="E95" s="1001">
        <v>253</v>
      </c>
      <c r="F95" s="870" t="s">
        <v>130</v>
      </c>
    </row>
    <row r="96" spans="1:6">
      <c r="A96" s="867" t="s">
        <v>822</v>
      </c>
      <c r="B96" s="1001">
        <v>196</v>
      </c>
      <c r="C96" s="1002">
        <v>94</v>
      </c>
      <c r="D96" s="1002">
        <v>215</v>
      </c>
      <c r="E96" s="1001">
        <v>505</v>
      </c>
      <c r="F96" s="868" t="s">
        <v>132</v>
      </c>
    </row>
    <row r="97" spans="1:6">
      <c r="A97" s="867" t="s">
        <v>823</v>
      </c>
      <c r="B97" s="1001">
        <v>121</v>
      </c>
      <c r="C97" s="1002">
        <v>79</v>
      </c>
      <c r="D97" s="1002">
        <v>81</v>
      </c>
      <c r="E97" s="1001">
        <v>281</v>
      </c>
      <c r="F97" s="868" t="s">
        <v>134</v>
      </c>
    </row>
    <row r="98" spans="1:6">
      <c r="A98" s="867" t="s">
        <v>824</v>
      </c>
      <c r="B98" s="1001">
        <v>107</v>
      </c>
      <c r="C98" s="1002">
        <v>35</v>
      </c>
      <c r="D98" s="1002">
        <v>98</v>
      </c>
      <c r="E98" s="1001">
        <v>240</v>
      </c>
      <c r="F98" s="870" t="s">
        <v>119</v>
      </c>
    </row>
    <row r="99" spans="1:6" ht="14.25">
      <c r="A99" s="380" t="s">
        <v>135</v>
      </c>
      <c r="B99" s="88">
        <f>B100+B101+B102+B103+B104+B105+B106+B107</f>
        <v>2416</v>
      </c>
      <c r="C99" s="88">
        <f>C100+C101+C102+C103+C104+C105+C106+C107</f>
        <v>780</v>
      </c>
      <c r="D99" s="88">
        <f>D100+D101+D102+D103+D104+D105+D106+D107</f>
        <v>1833</v>
      </c>
      <c r="E99" s="88">
        <f>E100+E101+E102+E103+E104+E105+E106+E107</f>
        <v>5029</v>
      </c>
      <c r="F99" s="381" t="s">
        <v>136</v>
      </c>
    </row>
    <row r="100" spans="1:6" ht="15">
      <c r="A100" s="378" t="s">
        <v>137</v>
      </c>
      <c r="B100" s="268">
        <v>162</v>
      </c>
      <c r="C100" s="233">
        <v>75</v>
      </c>
      <c r="D100" s="233">
        <v>87</v>
      </c>
      <c r="E100" s="268">
        <v>324</v>
      </c>
      <c r="F100" s="379" t="s">
        <v>138</v>
      </c>
    </row>
    <row r="101" spans="1:6" ht="15">
      <c r="A101" s="378" t="s">
        <v>139</v>
      </c>
      <c r="B101" s="268">
        <v>187</v>
      </c>
      <c r="C101" s="233">
        <v>80</v>
      </c>
      <c r="D101" s="233">
        <v>84</v>
      </c>
      <c r="E101" s="268">
        <v>351</v>
      </c>
      <c r="F101" s="379" t="s">
        <v>140</v>
      </c>
    </row>
    <row r="102" spans="1:6" ht="15">
      <c r="A102" s="378" t="s">
        <v>141</v>
      </c>
      <c r="B102" s="29">
        <v>177</v>
      </c>
      <c r="C102" s="29">
        <v>88</v>
      </c>
      <c r="D102" s="29">
        <v>158</v>
      </c>
      <c r="E102" s="268">
        <v>423</v>
      </c>
      <c r="F102" s="379" t="s">
        <v>142</v>
      </c>
    </row>
    <row r="103" spans="1:6" ht="15">
      <c r="A103" s="378" t="s">
        <v>143</v>
      </c>
      <c r="B103" s="268">
        <v>226</v>
      </c>
      <c r="C103" s="233">
        <v>76</v>
      </c>
      <c r="D103" s="233">
        <v>135</v>
      </c>
      <c r="E103" s="268">
        <v>437</v>
      </c>
      <c r="F103" s="379" t="s">
        <v>144</v>
      </c>
    </row>
    <row r="104" spans="1:6" ht="15">
      <c r="A104" s="378" t="s">
        <v>145</v>
      </c>
      <c r="B104" s="268">
        <v>1213</v>
      </c>
      <c r="C104" s="233">
        <v>270</v>
      </c>
      <c r="D104" s="233">
        <v>983</v>
      </c>
      <c r="E104" s="268">
        <v>2466</v>
      </c>
      <c r="F104" s="379" t="s">
        <v>146</v>
      </c>
    </row>
    <row r="105" spans="1:6" ht="15">
      <c r="A105" s="378" t="s">
        <v>147</v>
      </c>
      <c r="B105" s="268">
        <v>107</v>
      </c>
      <c r="C105" s="233">
        <v>49</v>
      </c>
      <c r="D105" s="233">
        <v>75</v>
      </c>
      <c r="E105" s="268">
        <v>231</v>
      </c>
      <c r="F105" s="379" t="s">
        <v>148</v>
      </c>
    </row>
    <row r="106" spans="1:6" ht="15">
      <c r="A106" s="378" t="s">
        <v>149</v>
      </c>
      <c r="B106" s="268">
        <v>226</v>
      </c>
      <c r="C106" s="233">
        <v>89</v>
      </c>
      <c r="D106" s="233">
        <v>249</v>
      </c>
      <c r="E106" s="268">
        <v>564</v>
      </c>
      <c r="F106" s="379" t="s">
        <v>961</v>
      </c>
    </row>
    <row r="107" spans="1:6" ht="15">
      <c r="A107" s="378" t="s">
        <v>150</v>
      </c>
      <c r="B107" s="29">
        <v>118</v>
      </c>
      <c r="C107" s="29">
        <v>53</v>
      </c>
      <c r="D107" s="29">
        <v>62</v>
      </c>
      <c r="E107" s="268">
        <v>233</v>
      </c>
      <c r="F107" s="379" t="s">
        <v>151</v>
      </c>
    </row>
    <row r="108" spans="1:6" ht="14.25">
      <c r="A108" s="382" t="s">
        <v>152</v>
      </c>
      <c r="B108" s="88">
        <f>B109+B110+B111+B112+B113</f>
        <v>854</v>
      </c>
      <c r="C108" s="88">
        <f>C109+C110+C111+C112+C113</f>
        <v>386</v>
      </c>
      <c r="D108" s="88">
        <f>D109+D110+D111+D112+D113</f>
        <v>628</v>
      </c>
      <c r="E108" s="88">
        <f>E109+E110+E111+E112+E113</f>
        <v>1868</v>
      </c>
      <c r="F108" s="383" t="s">
        <v>153</v>
      </c>
    </row>
    <row r="109" spans="1:6" ht="15">
      <c r="A109" s="378" t="s">
        <v>154</v>
      </c>
      <c r="B109" s="268">
        <v>251</v>
      </c>
      <c r="C109" s="233">
        <v>128</v>
      </c>
      <c r="D109" s="233">
        <v>226</v>
      </c>
      <c r="E109" s="268">
        <v>605</v>
      </c>
      <c r="F109" s="379" t="s">
        <v>155</v>
      </c>
    </row>
    <row r="110" spans="1:6" ht="15">
      <c r="A110" s="378" t="s">
        <v>156</v>
      </c>
      <c r="B110" s="268">
        <v>130</v>
      </c>
      <c r="C110" s="233">
        <v>76</v>
      </c>
      <c r="D110" s="233">
        <v>94</v>
      </c>
      <c r="E110" s="268">
        <v>300</v>
      </c>
      <c r="F110" s="379" t="s">
        <v>157</v>
      </c>
    </row>
    <row r="111" spans="1:6" ht="15">
      <c r="A111" s="378" t="s">
        <v>158</v>
      </c>
      <c r="B111" s="268">
        <v>174</v>
      </c>
      <c r="C111" s="233">
        <v>76</v>
      </c>
      <c r="D111" s="233">
        <v>157</v>
      </c>
      <c r="E111" s="268">
        <v>407</v>
      </c>
      <c r="F111" s="379" t="s">
        <v>159</v>
      </c>
    </row>
    <row r="112" spans="1:6" ht="15">
      <c r="A112" s="378" t="s">
        <v>160</v>
      </c>
      <c r="B112" s="29">
        <v>143</v>
      </c>
      <c r="C112" s="29">
        <v>59</v>
      </c>
      <c r="D112" s="29">
        <v>80</v>
      </c>
      <c r="E112" s="268">
        <v>282</v>
      </c>
      <c r="F112" s="379" t="s">
        <v>161</v>
      </c>
    </row>
    <row r="113" spans="1:6" ht="15">
      <c r="A113" s="378" t="s">
        <v>162</v>
      </c>
      <c r="B113" s="268">
        <v>156</v>
      </c>
      <c r="C113" s="233">
        <v>47</v>
      </c>
      <c r="D113" s="233">
        <v>71</v>
      </c>
      <c r="E113" s="268">
        <v>274</v>
      </c>
      <c r="F113" s="379" t="s">
        <v>163</v>
      </c>
    </row>
    <row r="114" spans="1:6" ht="14.25">
      <c r="A114" s="380" t="s">
        <v>164</v>
      </c>
      <c r="B114" s="88">
        <f>B115+B116+B117+B118+B119+B120</f>
        <v>1097</v>
      </c>
      <c r="C114" s="88">
        <f>C115+C116+C117+C118+C119+C120</f>
        <v>510</v>
      </c>
      <c r="D114" s="88">
        <f>D115+D116+D117+D118+D119+D120</f>
        <v>918</v>
      </c>
      <c r="E114" s="88">
        <f>E115+E116+E117+E118+E119+E120</f>
        <v>2525</v>
      </c>
      <c r="F114" s="384" t="s">
        <v>165</v>
      </c>
    </row>
    <row r="115" spans="1:6" ht="15">
      <c r="A115" s="378" t="s">
        <v>166</v>
      </c>
      <c r="B115" s="268">
        <v>177</v>
      </c>
      <c r="C115" s="233">
        <v>111</v>
      </c>
      <c r="D115" s="233">
        <v>230</v>
      </c>
      <c r="E115" s="268">
        <v>518</v>
      </c>
      <c r="F115" s="379" t="s">
        <v>167</v>
      </c>
    </row>
    <row r="116" spans="1:6" ht="15">
      <c r="A116" s="378" t="s">
        <v>168</v>
      </c>
      <c r="B116" s="29">
        <v>158</v>
      </c>
      <c r="C116" s="29">
        <v>89</v>
      </c>
      <c r="D116" s="29">
        <v>99</v>
      </c>
      <c r="E116" s="268">
        <v>346</v>
      </c>
      <c r="F116" s="379" t="s">
        <v>169</v>
      </c>
    </row>
    <row r="117" spans="1:6" ht="15">
      <c r="A117" s="378" t="s">
        <v>170</v>
      </c>
      <c r="B117" s="268">
        <v>135</v>
      </c>
      <c r="C117" s="233">
        <v>75</v>
      </c>
      <c r="D117" s="233">
        <v>142</v>
      </c>
      <c r="E117" s="268">
        <v>352</v>
      </c>
      <c r="F117" s="379" t="s">
        <v>171</v>
      </c>
    </row>
    <row r="118" spans="1:6" ht="15">
      <c r="A118" s="378" t="s">
        <v>172</v>
      </c>
      <c r="B118" s="268">
        <v>320</v>
      </c>
      <c r="C118" s="233">
        <v>109</v>
      </c>
      <c r="D118" s="233">
        <v>209</v>
      </c>
      <c r="E118" s="268">
        <v>638</v>
      </c>
      <c r="F118" s="379" t="s">
        <v>173</v>
      </c>
    </row>
    <row r="119" spans="1:6" ht="15">
      <c r="A119" s="378" t="s">
        <v>174</v>
      </c>
      <c r="B119" s="268">
        <v>134</v>
      </c>
      <c r="C119" s="233">
        <v>58</v>
      </c>
      <c r="D119" s="233">
        <v>74</v>
      </c>
      <c r="E119" s="268">
        <v>266</v>
      </c>
      <c r="F119" s="379" t="s">
        <v>175</v>
      </c>
    </row>
    <row r="120" spans="1:6" ht="15">
      <c r="A120" s="378" t="s">
        <v>176</v>
      </c>
      <c r="B120" s="268">
        <v>173</v>
      </c>
      <c r="C120" s="233">
        <v>68</v>
      </c>
      <c r="D120" s="233">
        <v>164</v>
      </c>
      <c r="E120" s="268">
        <v>405</v>
      </c>
      <c r="F120" s="379" t="s">
        <v>177</v>
      </c>
    </row>
    <row r="121" spans="1:6" ht="14.25">
      <c r="A121" s="385" t="s">
        <v>178</v>
      </c>
      <c r="B121" s="88">
        <f>B122+B123+B124+B125</f>
        <v>430</v>
      </c>
      <c r="C121" s="88">
        <f>C122+C123+C124+C125</f>
        <v>172</v>
      </c>
      <c r="D121" s="88">
        <f>D122+D123+D124+D125</f>
        <v>317</v>
      </c>
      <c r="E121" s="88">
        <f>E122+E123+E124+E125</f>
        <v>919</v>
      </c>
      <c r="F121" s="381" t="s">
        <v>179</v>
      </c>
    </row>
    <row r="122" spans="1:6" ht="15">
      <c r="A122" s="378" t="s">
        <v>180</v>
      </c>
      <c r="B122" s="268">
        <v>61</v>
      </c>
      <c r="C122" s="233">
        <v>27</v>
      </c>
      <c r="D122" s="233">
        <v>41</v>
      </c>
      <c r="E122" s="268">
        <v>129</v>
      </c>
      <c r="F122" s="379" t="s">
        <v>181</v>
      </c>
    </row>
    <row r="123" spans="1:6" ht="15">
      <c r="A123" s="378" t="s">
        <v>182</v>
      </c>
      <c r="B123" s="29">
        <v>175</v>
      </c>
      <c r="C123" s="29">
        <v>69</v>
      </c>
      <c r="D123" s="29">
        <v>147</v>
      </c>
      <c r="E123" s="268">
        <v>391</v>
      </c>
      <c r="F123" s="379" t="s">
        <v>183</v>
      </c>
    </row>
    <row r="124" spans="1:6" ht="15">
      <c r="A124" s="378" t="s">
        <v>184</v>
      </c>
      <c r="B124" s="268">
        <v>107</v>
      </c>
      <c r="C124" s="233">
        <v>46</v>
      </c>
      <c r="D124" s="233">
        <v>73</v>
      </c>
      <c r="E124" s="268">
        <v>226</v>
      </c>
      <c r="F124" s="379" t="s">
        <v>185</v>
      </c>
    </row>
    <row r="125" spans="1:6" ht="15">
      <c r="A125" s="378" t="s">
        <v>186</v>
      </c>
      <c r="B125" s="268">
        <v>87</v>
      </c>
      <c r="C125" s="233">
        <v>30</v>
      </c>
      <c r="D125" s="233">
        <v>56</v>
      </c>
      <c r="E125" s="268">
        <v>173</v>
      </c>
      <c r="F125" s="379" t="s">
        <v>187</v>
      </c>
    </row>
    <row r="126" spans="1:6" ht="14.25">
      <c r="A126" s="376" t="s">
        <v>188</v>
      </c>
      <c r="B126" s="88">
        <f>B127+B128+B129+B130</f>
        <v>530</v>
      </c>
      <c r="C126" s="88">
        <f>C127+C128+C129+C130</f>
        <v>127</v>
      </c>
      <c r="D126" s="88">
        <f>D127+D128+D129+D130</f>
        <v>329</v>
      </c>
      <c r="E126" s="88">
        <f>E127+E128+E129+E130</f>
        <v>986</v>
      </c>
      <c r="F126" s="381" t="s">
        <v>189</v>
      </c>
    </row>
    <row r="127" spans="1:6" ht="15">
      <c r="A127" s="378" t="s">
        <v>190</v>
      </c>
      <c r="B127" s="268">
        <v>88</v>
      </c>
      <c r="C127" s="233">
        <v>19</v>
      </c>
      <c r="D127" s="233">
        <v>44</v>
      </c>
      <c r="E127" s="268">
        <v>151</v>
      </c>
      <c r="F127" s="379" t="s">
        <v>191</v>
      </c>
    </row>
    <row r="128" spans="1:6" ht="15">
      <c r="A128" s="378" t="s">
        <v>192</v>
      </c>
      <c r="B128" s="29">
        <v>75</v>
      </c>
      <c r="C128" s="29">
        <v>14</v>
      </c>
      <c r="D128" s="29">
        <v>43</v>
      </c>
      <c r="E128" s="268">
        <v>132</v>
      </c>
      <c r="F128" s="379" t="s">
        <v>193</v>
      </c>
    </row>
    <row r="129" spans="1:6" ht="15">
      <c r="A129" s="378" t="s">
        <v>962</v>
      </c>
      <c r="B129" s="268">
        <v>324</v>
      </c>
      <c r="C129" s="233">
        <v>82</v>
      </c>
      <c r="D129" s="233">
        <v>237</v>
      </c>
      <c r="E129" s="268">
        <v>643</v>
      </c>
      <c r="F129" s="379" t="s">
        <v>194</v>
      </c>
    </row>
    <row r="130" spans="1:6" ht="15">
      <c r="A130" s="378" t="s">
        <v>195</v>
      </c>
      <c r="B130" s="268">
        <v>43</v>
      </c>
      <c r="C130" s="233">
        <v>12</v>
      </c>
      <c r="D130" s="233">
        <v>5</v>
      </c>
      <c r="E130" s="268">
        <v>60</v>
      </c>
      <c r="F130" s="379" t="s">
        <v>196</v>
      </c>
    </row>
    <row r="131" spans="1:6" ht="14.25">
      <c r="A131" s="385" t="s">
        <v>197</v>
      </c>
      <c r="B131" s="88">
        <f>B132+B133</f>
        <v>145</v>
      </c>
      <c r="C131" s="88">
        <f>C132+C133</f>
        <v>41</v>
      </c>
      <c r="D131" s="88">
        <f>D132+D133</f>
        <v>104</v>
      </c>
      <c r="E131" s="88">
        <f>E132+E133</f>
        <v>290</v>
      </c>
      <c r="F131" s="381" t="s">
        <v>198</v>
      </c>
    </row>
    <row r="132" spans="1:6" ht="15">
      <c r="A132" s="386" t="s">
        <v>199</v>
      </c>
      <c r="B132" s="268">
        <v>7</v>
      </c>
      <c r="C132" s="233">
        <v>1</v>
      </c>
      <c r="D132" s="233">
        <v>1</v>
      </c>
      <c r="E132" s="268">
        <v>9</v>
      </c>
      <c r="F132" s="387" t="s">
        <v>982</v>
      </c>
    </row>
    <row r="133" spans="1:6" ht="15">
      <c r="A133" s="388" t="s">
        <v>201</v>
      </c>
      <c r="B133" s="29">
        <v>138</v>
      </c>
      <c r="C133" s="29">
        <v>40</v>
      </c>
      <c r="D133" s="29">
        <v>103</v>
      </c>
      <c r="E133" s="268">
        <v>281</v>
      </c>
      <c r="F133" s="387" t="s">
        <v>965</v>
      </c>
    </row>
    <row r="134" spans="1:6" ht="14.25">
      <c r="A134" s="389" t="s">
        <v>295</v>
      </c>
      <c r="B134" s="88">
        <f>B131+B126+B121+B114+B108+B99+B82+'14'!B10+'14'!B19+'14'!B28+'14'!B38+'14'!B46</f>
        <v>17071</v>
      </c>
      <c r="C134" s="88">
        <f>C131+C126+C121+C114+C108+C99+C82+'14'!C10+'14'!C19+'14'!C28+'14'!C38+'14'!C46</f>
        <v>6430</v>
      </c>
      <c r="D134" s="88">
        <f>D131+D126+D121+D114+D108+D99+D82+'14'!D10+'14'!D19+'14'!D28+'14'!D38+'14'!D46</f>
        <v>15224</v>
      </c>
      <c r="E134" s="88">
        <f>E131+E126+E121+E114+E108+E99+E82+'14'!E10+'14'!E19+'14'!E28+'14'!E38+'14'!E46</f>
        <v>38725</v>
      </c>
      <c r="F134" s="156" t="s">
        <v>204</v>
      </c>
    </row>
    <row r="135" spans="1:6" ht="15">
      <c r="A135" s="28"/>
      <c r="B135" s="268"/>
      <c r="C135" s="233"/>
      <c r="D135" s="233"/>
      <c r="E135" s="233"/>
      <c r="F135" s="415"/>
    </row>
    <row r="136" spans="1:6" ht="15">
      <c r="A136" s="18"/>
      <c r="B136" s="268"/>
      <c r="C136" s="233"/>
      <c r="D136" s="233"/>
      <c r="E136" s="233"/>
      <c r="F136" s="415"/>
    </row>
    <row r="137" spans="1:6" ht="15">
      <c r="A137" s="18"/>
      <c r="B137" s="268"/>
      <c r="C137" s="233"/>
      <c r="D137" s="233"/>
      <c r="E137" s="233"/>
      <c r="F137" s="197"/>
    </row>
    <row r="138" spans="1:6" ht="15">
      <c r="A138" s="18"/>
      <c r="B138" s="268"/>
      <c r="C138" s="233"/>
      <c r="D138" s="233"/>
      <c r="E138" s="233"/>
      <c r="F138" s="636"/>
    </row>
    <row r="139" spans="1:6">
      <c r="A139" s="69" t="s">
        <v>834</v>
      </c>
      <c r="B139" s="72"/>
      <c r="C139" s="72"/>
      <c r="D139" s="72"/>
      <c r="E139" s="72"/>
      <c r="F139" s="73" t="s">
        <v>963</v>
      </c>
    </row>
    <row r="140" spans="1:6" ht="14.25">
      <c r="A140" s="637"/>
      <c r="F140" s="637"/>
    </row>
    <row r="143" spans="1:6">
      <c r="B143" s="631"/>
      <c r="C143" s="631"/>
      <c r="D143" s="631"/>
      <c r="E143" s="631"/>
    </row>
  </sheetData>
  <mergeCells count="4">
    <mergeCell ref="E3:F3"/>
    <mergeCell ref="E4:F4"/>
    <mergeCell ref="E75:F75"/>
    <mergeCell ref="E76:F76"/>
  </mergeCells>
  <printOptions gridLinesSet="0"/>
  <pageMargins left="0.78740157480314965" right="0.59055118110236227" top="1.1811023622047245" bottom="0.98425196850393704" header="0.51181102362204722" footer="0.51181102362204722"/>
  <pageSetup paperSize="9" scale="63" orientation="portrait" r:id="rId1"/>
  <headerFooter alignWithMargins="0"/>
  <rowBreaks count="1" manualBreakCount="1">
    <brk id="72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>
  <sheetPr transitionEvaluation="1">
    <tabColor rgb="FF7030A0"/>
  </sheetPr>
  <dimension ref="A1:G137"/>
  <sheetViews>
    <sheetView showGridLines="0" view="pageLayout" topLeftCell="A115" zoomScaleSheetLayoutView="137" workbookViewId="0">
      <selection activeCell="F126" sqref="F126"/>
    </sheetView>
  </sheetViews>
  <sheetFormatPr baseColWidth="10" defaultColWidth="5.28515625" defaultRowHeight="12.75"/>
  <cols>
    <col min="1" max="1" width="32.7109375" style="351" customWidth="1"/>
    <col min="2" max="2" width="10.42578125" style="352" customWidth="1"/>
    <col min="3" max="3" width="11.140625" style="352" customWidth="1"/>
    <col min="4" max="4" width="9.85546875" style="352" customWidth="1"/>
    <col min="5" max="5" width="20" style="352" customWidth="1"/>
    <col min="6" max="6" width="29.28515625" style="351" customWidth="1"/>
    <col min="7" max="7" width="3.7109375" style="351" customWidth="1"/>
    <col min="8" max="8" width="6.7109375" style="351" customWidth="1"/>
    <col min="9" max="126" width="5.28515625" style="351" customWidth="1"/>
    <col min="127" max="252" width="5.28515625" style="351"/>
    <col min="253" max="253" width="32.7109375" style="351" customWidth="1"/>
    <col min="254" max="254" width="14.7109375" style="351" customWidth="1"/>
    <col min="255" max="256" width="16.7109375" style="351" customWidth="1"/>
    <col min="257" max="257" width="29.28515625" style="351" customWidth="1"/>
    <col min="258" max="258" width="3.7109375" style="351" customWidth="1"/>
    <col min="259" max="259" width="6.7109375" style="351" customWidth="1"/>
    <col min="260" max="382" width="5.28515625" style="351" customWidth="1"/>
    <col min="383" max="508" width="5.28515625" style="351"/>
    <col min="509" max="509" width="32.7109375" style="351" customWidth="1"/>
    <col min="510" max="510" width="14.7109375" style="351" customWidth="1"/>
    <col min="511" max="512" width="16.7109375" style="351" customWidth="1"/>
    <col min="513" max="513" width="29.28515625" style="351" customWidth="1"/>
    <col min="514" max="514" width="3.7109375" style="351" customWidth="1"/>
    <col min="515" max="515" width="6.7109375" style="351" customWidth="1"/>
    <col min="516" max="638" width="5.28515625" style="351" customWidth="1"/>
    <col min="639" max="764" width="5.28515625" style="351"/>
    <col min="765" max="765" width="32.7109375" style="351" customWidth="1"/>
    <col min="766" max="766" width="14.7109375" style="351" customWidth="1"/>
    <col min="767" max="768" width="16.7109375" style="351" customWidth="1"/>
    <col min="769" max="769" width="29.28515625" style="351" customWidth="1"/>
    <col min="770" max="770" width="3.7109375" style="351" customWidth="1"/>
    <col min="771" max="771" width="6.7109375" style="351" customWidth="1"/>
    <col min="772" max="894" width="5.28515625" style="351" customWidth="1"/>
    <col min="895" max="1020" width="5.28515625" style="351"/>
    <col min="1021" max="1021" width="32.7109375" style="351" customWidth="1"/>
    <col min="1022" max="1022" width="14.7109375" style="351" customWidth="1"/>
    <col min="1023" max="1024" width="16.7109375" style="351" customWidth="1"/>
    <col min="1025" max="1025" width="29.28515625" style="351" customWidth="1"/>
    <col min="1026" max="1026" width="3.7109375" style="351" customWidth="1"/>
    <col min="1027" max="1027" width="6.7109375" style="351" customWidth="1"/>
    <col min="1028" max="1150" width="5.28515625" style="351" customWidth="1"/>
    <col min="1151" max="1276" width="5.28515625" style="351"/>
    <col min="1277" max="1277" width="32.7109375" style="351" customWidth="1"/>
    <col min="1278" max="1278" width="14.7109375" style="351" customWidth="1"/>
    <col min="1279" max="1280" width="16.7109375" style="351" customWidth="1"/>
    <col min="1281" max="1281" width="29.28515625" style="351" customWidth="1"/>
    <col min="1282" max="1282" width="3.7109375" style="351" customWidth="1"/>
    <col min="1283" max="1283" width="6.7109375" style="351" customWidth="1"/>
    <col min="1284" max="1406" width="5.28515625" style="351" customWidth="1"/>
    <col min="1407" max="1532" width="5.28515625" style="351"/>
    <col min="1533" max="1533" width="32.7109375" style="351" customWidth="1"/>
    <col min="1534" max="1534" width="14.7109375" style="351" customWidth="1"/>
    <col min="1535" max="1536" width="16.7109375" style="351" customWidth="1"/>
    <col min="1537" max="1537" width="29.28515625" style="351" customWidth="1"/>
    <col min="1538" max="1538" width="3.7109375" style="351" customWidth="1"/>
    <col min="1539" max="1539" width="6.7109375" style="351" customWidth="1"/>
    <col min="1540" max="1662" width="5.28515625" style="351" customWidth="1"/>
    <col min="1663" max="1788" width="5.28515625" style="351"/>
    <col min="1789" max="1789" width="32.7109375" style="351" customWidth="1"/>
    <col min="1790" max="1790" width="14.7109375" style="351" customWidth="1"/>
    <col min="1791" max="1792" width="16.7109375" style="351" customWidth="1"/>
    <col min="1793" max="1793" width="29.28515625" style="351" customWidth="1"/>
    <col min="1794" max="1794" width="3.7109375" style="351" customWidth="1"/>
    <col min="1795" max="1795" width="6.7109375" style="351" customWidth="1"/>
    <col min="1796" max="1918" width="5.28515625" style="351" customWidth="1"/>
    <col min="1919" max="2044" width="5.28515625" style="351"/>
    <col min="2045" max="2045" width="32.7109375" style="351" customWidth="1"/>
    <col min="2046" max="2046" width="14.7109375" style="351" customWidth="1"/>
    <col min="2047" max="2048" width="16.7109375" style="351" customWidth="1"/>
    <col min="2049" max="2049" width="29.28515625" style="351" customWidth="1"/>
    <col min="2050" max="2050" width="3.7109375" style="351" customWidth="1"/>
    <col min="2051" max="2051" width="6.7109375" style="351" customWidth="1"/>
    <col min="2052" max="2174" width="5.28515625" style="351" customWidth="1"/>
    <col min="2175" max="2300" width="5.28515625" style="351"/>
    <col min="2301" max="2301" width="32.7109375" style="351" customWidth="1"/>
    <col min="2302" max="2302" width="14.7109375" style="351" customWidth="1"/>
    <col min="2303" max="2304" width="16.7109375" style="351" customWidth="1"/>
    <col min="2305" max="2305" width="29.28515625" style="351" customWidth="1"/>
    <col min="2306" max="2306" width="3.7109375" style="351" customWidth="1"/>
    <col min="2307" max="2307" width="6.7109375" style="351" customWidth="1"/>
    <col min="2308" max="2430" width="5.28515625" style="351" customWidth="1"/>
    <col min="2431" max="2556" width="5.28515625" style="351"/>
    <col min="2557" max="2557" width="32.7109375" style="351" customWidth="1"/>
    <col min="2558" max="2558" width="14.7109375" style="351" customWidth="1"/>
    <col min="2559" max="2560" width="16.7109375" style="351" customWidth="1"/>
    <col min="2561" max="2561" width="29.28515625" style="351" customWidth="1"/>
    <col min="2562" max="2562" width="3.7109375" style="351" customWidth="1"/>
    <col min="2563" max="2563" width="6.7109375" style="351" customWidth="1"/>
    <col min="2564" max="2686" width="5.28515625" style="351" customWidth="1"/>
    <col min="2687" max="2812" width="5.28515625" style="351"/>
    <col min="2813" max="2813" width="32.7109375" style="351" customWidth="1"/>
    <col min="2814" max="2814" width="14.7109375" style="351" customWidth="1"/>
    <col min="2815" max="2816" width="16.7109375" style="351" customWidth="1"/>
    <col min="2817" max="2817" width="29.28515625" style="351" customWidth="1"/>
    <col min="2818" max="2818" width="3.7109375" style="351" customWidth="1"/>
    <col min="2819" max="2819" width="6.7109375" style="351" customWidth="1"/>
    <col min="2820" max="2942" width="5.28515625" style="351" customWidth="1"/>
    <col min="2943" max="3068" width="5.28515625" style="351"/>
    <col min="3069" max="3069" width="32.7109375" style="351" customWidth="1"/>
    <col min="3070" max="3070" width="14.7109375" style="351" customWidth="1"/>
    <col min="3071" max="3072" width="16.7109375" style="351" customWidth="1"/>
    <col min="3073" max="3073" width="29.28515625" style="351" customWidth="1"/>
    <col min="3074" max="3074" width="3.7109375" style="351" customWidth="1"/>
    <col min="3075" max="3075" width="6.7109375" style="351" customWidth="1"/>
    <col min="3076" max="3198" width="5.28515625" style="351" customWidth="1"/>
    <col min="3199" max="3324" width="5.28515625" style="351"/>
    <col min="3325" max="3325" width="32.7109375" style="351" customWidth="1"/>
    <col min="3326" max="3326" width="14.7109375" style="351" customWidth="1"/>
    <col min="3327" max="3328" width="16.7109375" style="351" customWidth="1"/>
    <col min="3329" max="3329" width="29.28515625" style="351" customWidth="1"/>
    <col min="3330" max="3330" width="3.7109375" style="351" customWidth="1"/>
    <col min="3331" max="3331" width="6.7109375" style="351" customWidth="1"/>
    <col min="3332" max="3454" width="5.28515625" style="351" customWidth="1"/>
    <col min="3455" max="3580" width="5.28515625" style="351"/>
    <col min="3581" max="3581" width="32.7109375" style="351" customWidth="1"/>
    <col min="3582" max="3582" width="14.7109375" style="351" customWidth="1"/>
    <col min="3583" max="3584" width="16.7109375" style="351" customWidth="1"/>
    <col min="3585" max="3585" width="29.28515625" style="351" customWidth="1"/>
    <col min="3586" max="3586" width="3.7109375" style="351" customWidth="1"/>
    <col min="3587" max="3587" width="6.7109375" style="351" customWidth="1"/>
    <col min="3588" max="3710" width="5.28515625" style="351" customWidth="1"/>
    <col min="3711" max="3836" width="5.28515625" style="351"/>
    <col min="3837" max="3837" width="32.7109375" style="351" customWidth="1"/>
    <col min="3838" max="3838" width="14.7109375" style="351" customWidth="1"/>
    <col min="3839" max="3840" width="16.7109375" style="351" customWidth="1"/>
    <col min="3841" max="3841" width="29.28515625" style="351" customWidth="1"/>
    <col min="3842" max="3842" width="3.7109375" style="351" customWidth="1"/>
    <col min="3843" max="3843" width="6.7109375" style="351" customWidth="1"/>
    <col min="3844" max="3966" width="5.28515625" style="351" customWidth="1"/>
    <col min="3967" max="4092" width="5.28515625" style="351"/>
    <col min="4093" max="4093" width="32.7109375" style="351" customWidth="1"/>
    <col min="4094" max="4094" width="14.7109375" style="351" customWidth="1"/>
    <col min="4095" max="4096" width="16.7109375" style="351" customWidth="1"/>
    <col min="4097" max="4097" width="29.28515625" style="351" customWidth="1"/>
    <col min="4098" max="4098" width="3.7109375" style="351" customWidth="1"/>
    <col min="4099" max="4099" width="6.7109375" style="351" customWidth="1"/>
    <col min="4100" max="4222" width="5.28515625" style="351" customWidth="1"/>
    <col min="4223" max="4348" width="5.28515625" style="351"/>
    <col min="4349" max="4349" width="32.7109375" style="351" customWidth="1"/>
    <col min="4350" max="4350" width="14.7109375" style="351" customWidth="1"/>
    <col min="4351" max="4352" width="16.7109375" style="351" customWidth="1"/>
    <col min="4353" max="4353" width="29.28515625" style="351" customWidth="1"/>
    <col min="4354" max="4354" width="3.7109375" style="351" customWidth="1"/>
    <col min="4355" max="4355" width="6.7109375" style="351" customWidth="1"/>
    <col min="4356" max="4478" width="5.28515625" style="351" customWidth="1"/>
    <col min="4479" max="4604" width="5.28515625" style="351"/>
    <col min="4605" max="4605" width="32.7109375" style="351" customWidth="1"/>
    <col min="4606" max="4606" width="14.7109375" style="351" customWidth="1"/>
    <col min="4607" max="4608" width="16.7109375" style="351" customWidth="1"/>
    <col min="4609" max="4609" width="29.28515625" style="351" customWidth="1"/>
    <col min="4610" max="4610" width="3.7109375" style="351" customWidth="1"/>
    <col min="4611" max="4611" width="6.7109375" style="351" customWidth="1"/>
    <col min="4612" max="4734" width="5.28515625" style="351" customWidth="1"/>
    <col min="4735" max="4860" width="5.28515625" style="351"/>
    <col min="4861" max="4861" width="32.7109375" style="351" customWidth="1"/>
    <col min="4862" max="4862" width="14.7109375" style="351" customWidth="1"/>
    <col min="4863" max="4864" width="16.7109375" style="351" customWidth="1"/>
    <col min="4865" max="4865" width="29.28515625" style="351" customWidth="1"/>
    <col min="4866" max="4866" width="3.7109375" style="351" customWidth="1"/>
    <col min="4867" max="4867" width="6.7109375" style="351" customWidth="1"/>
    <col min="4868" max="4990" width="5.28515625" style="351" customWidth="1"/>
    <col min="4991" max="5116" width="5.28515625" style="351"/>
    <col min="5117" max="5117" width="32.7109375" style="351" customWidth="1"/>
    <col min="5118" max="5118" width="14.7109375" style="351" customWidth="1"/>
    <col min="5119" max="5120" width="16.7109375" style="351" customWidth="1"/>
    <col min="5121" max="5121" width="29.28515625" style="351" customWidth="1"/>
    <col min="5122" max="5122" width="3.7109375" style="351" customWidth="1"/>
    <col min="5123" max="5123" width="6.7109375" style="351" customWidth="1"/>
    <col min="5124" max="5246" width="5.28515625" style="351" customWidth="1"/>
    <col min="5247" max="5372" width="5.28515625" style="351"/>
    <col min="5373" max="5373" width="32.7109375" style="351" customWidth="1"/>
    <col min="5374" max="5374" width="14.7109375" style="351" customWidth="1"/>
    <col min="5375" max="5376" width="16.7109375" style="351" customWidth="1"/>
    <col min="5377" max="5377" width="29.28515625" style="351" customWidth="1"/>
    <col min="5378" max="5378" width="3.7109375" style="351" customWidth="1"/>
    <col min="5379" max="5379" width="6.7109375" style="351" customWidth="1"/>
    <col min="5380" max="5502" width="5.28515625" style="351" customWidth="1"/>
    <col min="5503" max="5628" width="5.28515625" style="351"/>
    <col min="5629" max="5629" width="32.7109375" style="351" customWidth="1"/>
    <col min="5630" max="5630" width="14.7109375" style="351" customWidth="1"/>
    <col min="5631" max="5632" width="16.7109375" style="351" customWidth="1"/>
    <col min="5633" max="5633" width="29.28515625" style="351" customWidth="1"/>
    <col min="5634" max="5634" width="3.7109375" style="351" customWidth="1"/>
    <col min="5635" max="5635" width="6.7109375" style="351" customWidth="1"/>
    <col min="5636" max="5758" width="5.28515625" style="351" customWidth="1"/>
    <col min="5759" max="5884" width="5.28515625" style="351"/>
    <col min="5885" max="5885" width="32.7109375" style="351" customWidth="1"/>
    <col min="5886" max="5886" width="14.7109375" style="351" customWidth="1"/>
    <col min="5887" max="5888" width="16.7109375" style="351" customWidth="1"/>
    <col min="5889" max="5889" width="29.28515625" style="351" customWidth="1"/>
    <col min="5890" max="5890" width="3.7109375" style="351" customWidth="1"/>
    <col min="5891" max="5891" width="6.7109375" style="351" customWidth="1"/>
    <col min="5892" max="6014" width="5.28515625" style="351" customWidth="1"/>
    <col min="6015" max="6140" width="5.28515625" style="351"/>
    <col min="6141" max="6141" width="32.7109375" style="351" customWidth="1"/>
    <col min="6142" max="6142" width="14.7109375" style="351" customWidth="1"/>
    <col min="6143" max="6144" width="16.7109375" style="351" customWidth="1"/>
    <col min="6145" max="6145" width="29.28515625" style="351" customWidth="1"/>
    <col min="6146" max="6146" width="3.7109375" style="351" customWidth="1"/>
    <col min="6147" max="6147" width="6.7109375" style="351" customWidth="1"/>
    <col min="6148" max="6270" width="5.28515625" style="351" customWidth="1"/>
    <col min="6271" max="6396" width="5.28515625" style="351"/>
    <col min="6397" max="6397" width="32.7109375" style="351" customWidth="1"/>
    <col min="6398" max="6398" width="14.7109375" style="351" customWidth="1"/>
    <col min="6399" max="6400" width="16.7109375" style="351" customWidth="1"/>
    <col min="6401" max="6401" width="29.28515625" style="351" customWidth="1"/>
    <col min="6402" max="6402" width="3.7109375" style="351" customWidth="1"/>
    <col min="6403" max="6403" width="6.7109375" style="351" customWidth="1"/>
    <col min="6404" max="6526" width="5.28515625" style="351" customWidth="1"/>
    <col min="6527" max="6652" width="5.28515625" style="351"/>
    <col min="6653" max="6653" width="32.7109375" style="351" customWidth="1"/>
    <col min="6654" max="6654" width="14.7109375" style="351" customWidth="1"/>
    <col min="6655" max="6656" width="16.7109375" style="351" customWidth="1"/>
    <col min="6657" max="6657" width="29.28515625" style="351" customWidth="1"/>
    <col min="6658" max="6658" width="3.7109375" style="351" customWidth="1"/>
    <col min="6659" max="6659" width="6.7109375" style="351" customWidth="1"/>
    <col min="6660" max="6782" width="5.28515625" style="351" customWidth="1"/>
    <col min="6783" max="6908" width="5.28515625" style="351"/>
    <col min="6909" max="6909" width="32.7109375" style="351" customWidth="1"/>
    <col min="6910" max="6910" width="14.7109375" style="351" customWidth="1"/>
    <col min="6911" max="6912" width="16.7109375" style="351" customWidth="1"/>
    <col min="6913" max="6913" width="29.28515625" style="351" customWidth="1"/>
    <col min="6914" max="6914" width="3.7109375" style="351" customWidth="1"/>
    <col min="6915" max="6915" width="6.7109375" style="351" customWidth="1"/>
    <col min="6916" max="7038" width="5.28515625" style="351" customWidth="1"/>
    <col min="7039" max="7164" width="5.28515625" style="351"/>
    <col min="7165" max="7165" width="32.7109375" style="351" customWidth="1"/>
    <col min="7166" max="7166" width="14.7109375" style="351" customWidth="1"/>
    <col min="7167" max="7168" width="16.7109375" style="351" customWidth="1"/>
    <col min="7169" max="7169" width="29.28515625" style="351" customWidth="1"/>
    <col min="7170" max="7170" width="3.7109375" style="351" customWidth="1"/>
    <col min="7171" max="7171" width="6.7109375" style="351" customWidth="1"/>
    <col min="7172" max="7294" width="5.28515625" style="351" customWidth="1"/>
    <col min="7295" max="7420" width="5.28515625" style="351"/>
    <col min="7421" max="7421" width="32.7109375" style="351" customWidth="1"/>
    <col min="7422" max="7422" width="14.7109375" style="351" customWidth="1"/>
    <col min="7423" max="7424" width="16.7109375" style="351" customWidth="1"/>
    <col min="7425" max="7425" width="29.28515625" style="351" customWidth="1"/>
    <col min="7426" max="7426" width="3.7109375" style="351" customWidth="1"/>
    <col min="7427" max="7427" width="6.7109375" style="351" customWidth="1"/>
    <col min="7428" max="7550" width="5.28515625" style="351" customWidth="1"/>
    <col min="7551" max="7676" width="5.28515625" style="351"/>
    <col min="7677" max="7677" width="32.7109375" style="351" customWidth="1"/>
    <col min="7678" max="7678" width="14.7109375" style="351" customWidth="1"/>
    <col min="7679" max="7680" width="16.7109375" style="351" customWidth="1"/>
    <col min="7681" max="7681" width="29.28515625" style="351" customWidth="1"/>
    <col min="7682" max="7682" width="3.7109375" style="351" customWidth="1"/>
    <col min="7683" max="7683" width="6.7109375" style="351" customWidth="1"/>
    <col min="7684" max="7806" width="5.28515625" style="351" customWidth="1"/>
    <col min="7807" max="7932" width="5.28515625" style="351"/>
    <col min="7933" max="7933" width="32.7109375" style="351" customWidth="1"/>
    <col min="7934" max="7934" width="14.7109375" style="351" customWidth="1"/>
    <col min="7935" max="7936" width="16.7109375" style="351" customWidth="1"/>
    <col min="7937" max="7937" width="29.28515625" style="351" customWidth="1"/>
    <col min="7938" max="7938" width="3.7109375" style="351" customWidth="1"/>
    <col min="7939" max="7939" width="6.7109375" style="351" customWidth="1"/>
    <col min="7940" max="8062" width="5.28515625" style="351" customWidth="1"/>
    <col min="8063" max="8188" width="5.28515625" style="351"/>
    <col min="8189" max="8189" width="32.7109375" style="351" customWidth="1"/>
    <col min="8190" max="8190" width="14.7109375" style="351" customWidth="1"/>
    <col min="8191" max="8192" width="16.7109375" style="351" customWidth="1"/>
    <col min="8193" max="8193" width="29.28515625" style="351" customWidth="1"/>
    <col min="8194" max="8194" width="3.7109375" style="351" customWidth="1"/>
    <col min="8195" max="8195" width="6.7109375" style="351" customWidth="1"/>
    <col min="8196" max="8318" width="5.28515625" style="351" customWidth="1"/>
    <col min="8319" max="8444" width="5.28515625" style="351"/>
    <col min="8445" max="8445" width="32.7109375" style="351" customWidth="1"/>
    <col min="8446" max="8446" width="14.7109375" style="351" customWidth="1"/>
    <col min="8447" max="8448" width="16.7109375" style="351" customWidth="1"/>
    <col min="8449" max="8449" width="29.28515625" style="351" customWidth="1"/>
    <col min="8450" max="8450" width="3.7109375" style="351" customWidth="1"/>
    <col min="8451" max="8451" width="6.7109375" style="351" customWidth="1"/>
    <col min="8452" max="8574" width="5.28515625" style="351" customWidth="1"/>
    <col min="8575" max="8700" width="5.28515625" style="351"/>
    <col min="8701" max="8701" width="32.7109375" style="351" customWidth="1"/>
    <col min="8702" max="8702" width="14.7109375" style="351" customWidth="1"/>
    <col min="8703" max="8704" width="16.7109375" style="351" customWidth="1"/>
    <col min="8705" max="8705" width="29.28515625" style="351" customWidth="1"/>
    <col min="8706" max="8706" width="3.7109375" style="351" customWidth="1"/>
    <col min="8707" max="8707" width="6.7109375" style="351" customWidth="1"/>
    <col min="8708" max="8830" width="5.28515625" style="351" customWidth="1"/>
    <col min="8831" max="8956" width="5.28515625" style="351"/>
    <col min="8957" max="8957" width="32.7109375" style="351" customWidth="1"/>
    <col min="8958" max="8958" width="14.7109375" style="351" customWidth="1"/>
    <col min="8959" max="8960" width="16.7109375" style="351" customWidth="1"/>
    <col min="8961" max="8961" width="29.28515625" style="351" customWidth="1"/>
    <col min="8962" max="8962" width="3.7109375" style="351" customWidth="1"/>
    <col min="8963" max="8963" width="6.7109375" style="351" customWidth="1"/>
    <col min="8964" max="9086" width="5.28515625" style="351" customWidth="1"/>
    <col min="9087" max="9212" width="5.28515625" style="351"/>
    <col min="9213" max="9213" width="32.7109375" style="351" customWidth="1"/>
    <col min="9214" max="9214" width="14.7109375" style="351" customWidth="1"/>
    <col min="9215" max="9216" width="16.7109375" style="351" customWidth="1"/>
    <col min="9217" max="9217" width="29.28515625" style="351" customWidth="1"/>
    <col min="9218" max="9218" width="3.7109375" style="351" customWidth="1"/>
    <col min="9219" max="9219" width="6.7109375" style="351" customWidth="1"/>
    <col min="9220" max="9342" width="5.28515625" style="351" customWidth="1"/>
    <col min="9343" max="9468" width="5.28515625" style="351"/>
    <col min="9469" max="9469" width="32.7109375" style="351" customWidth="1"/>
    <col min="9470" max="9470" width="14.7109375" style="351" customWidth="1"/>
    <col min="9471" max="9472" width="16.7109375" style="351" customWidth="1"/>
    <col min="9473" max="9473" width="29.28515625" style="351" customWidth="1"/>
    <col min="9474" max="9474" width="3.7109375" style="351" customWidth="1"/>
    <col min="9475" max="9475" width="6.7109375" style="351" customWidth="1"/>
    <col min="9476" max="9598" width="5.28515625" style="351" customWidth="1"/>
    <col min="9599" max="9724" width="5.28515625" style="351"/>
    <col min="9725" max="9725" width="32.7109375" style="351" customWidth="1"/>
    <col min="9726" max="9726" width="14.7109375" style="351" customWidth="1"/>
    <col min="9727" max="9728" width="16.7109375" style="351" customWidth="1"/>
    <col min="9729" max="9729" width="29.28515625" style="351" customWidth="1"/>
    <col min="9730" max="9730" width="3.7109375" style="351" customWidth="1"/>
    <col min="9731" max="9731" width="6.7109375" style="351" customWidth="1"/>
    <col min="9732" max="9854" width="5.28515625" style="351" customWidth="1"/>
    <col min="9855" max="9980" width="5.28515625" style="351"/>
    <col min="9981" max="9981" width="32.7109375" style="351" customWidth="1"/>
    <col min="9982" max="9982" width="14.7109375" style="351" customWidth="1"/>
    <col min="9983" max="9984" width="16.7109375" style="351" customWidth="1"/>
    <col min="9985" max="9985" width="29.28515625" style="351" customWidth="1"/>
    <col min="9986" max="9986" width="3.7109375" style="351" customWidth="1"/>
    <col min="9987" max="9987" width="6.7109375" style="351" customWidth="1"/>
    <col min="9988" max="10110" width="5.28515625" style="351" customWidth="1"/>
    <col min="10111" max="10236" width="5.28515625" style="351"/>
    <col min="10237" max="10237" width="32.7109375" style="351" customWidth="1"/>
    <col min="10238" max="10238" width="14.7109375" style="351" customWidth="1"/>
    <col min="10239" max="10240" width="16.7109375" style="351" customWidth="1"/>
    <col min="10241" max="10241" width="29.28515625" style="351" customWidth="1"/>
    <col min="10242" max="10242" width="3.7109375" style="351" customWidth="1"/>
    <col min="10243" max="10243" width="6.7109375" style="351" customWidth="1"/>
    <col min="10244" max="10366" width="5.28515625" style="351" customWidth="1"/>
    <col min="10367" max="10492" width="5.28515625" style="351"/>
    <col min="10493" max="10493" width="32.7109375" style="351" customWidth="1"/>
    <col min="10494" max="10494" width="14.7109375" style="351" customWidth="1"/>
    <col min="10495" max="10496" width="16.7109375" style="351" customWidth="1"/>
    <col min="10497" max="10497" width="29.28515625" style="351" customWidth="1"/>
    <col min="10498" max="10498" width="3.7109375" style="351" customWidth="1"/>
    <col min="10499" max="10499" width="6.7109375" style="351" customWidth="1"/>
    <col min="10500" max="10622" width="5.28515625" style="351" customWidth="1"/>
    <col min="10623" max="10748" width="5.28515625" style="351"/>
    <col min="10749" max="10749" width="32.7109375" style="351" customWidth="1"/>
    <col min="10750" max="10750" width="14.7109375" style="351" customWidth="1"/>
    <col min="10751" max="10752" width="16.7109375" style="351" customWidth="1"/>
    <col min="10753" max="10753" width="29.28515625" style="351" customWidth="1"/>
    <col min="10754" max="10754" width="3.7109375" style="351" customWidth="1"/>
    <col min="10755" max="10755" width="6.7109375" style="351" customWidth="1"/>
    <col min="10756" max="10878" width="5.28515625" style="351" customWidth="1"/>
    <col min="10879" max="11004" width="5.28515625" style="351"/>
    <col min="11005" max="11005" width="32.7109375" style="351" customWidth="1"/>
    <col min="11006" max="11006" width="14.7109375" style="351" customWidth="1"/>
    <col min="11007" max="11008" width="16.7109375" style="351" customWidth="1"/>
    <col min="11009" max="11009" width="29.28515625" style="351" customWidth="1"/>
    <col min="11010" max="11010" width="3.7109375" style="351" customWidth="1"/>
    <col min="11011" max="11011" width="6.7109375" style="351" customWidth="1"/>
    <col min="11012" max="11134" width="5.28515625" style="351" customWidth="1"/>
    <col min="11135" max="11260" width="5.28515625" style="351"/>
    <col min="11261" max="11261" width="32.7109375" style="351" customWidth="1"/>
    <col min="11262" max="11262" width="14.7109375" style="351" customWidth="1"/>
    <col min="11263" max="11264" width="16.7109375" style="351" customWidth="1"/>
    <col min="11265" max="11265" width="29.28515625" style="351" customWidth="1"/>
    <col min="11266" max="11266" width="3.7109375" style="351" customWidth="1"/>
    <col min="11267" max="11267" width="6.7109375" style="351" customWidth="1"/>
    <col min="11268" max="11390" width="5.28515625" style="351" customWidth="1"/>
    <col min="11391" max="11516" width="5.28515625" style="351"/>
    <col min="11517" max="11517" width="32.7109375" style="351" customWidth="1"/>
    <col min="11518" max="11518" width="14.7109375" style="351" customWidth="1"/>
    <col min="11519" max="11520" width="16.7109375" style="351" customWidth="1"/>
    <col min="11521" max="11521" width="29.28515625" style="351" customWidth="1"/>
    <col min="11522" max="11522" width="3.7109375" style="351" customWidth="1"/>
    <col min="11523" max="11523" width="6.7109375" style="351" customWidth="1"/>
    <col min="11524" max="11646" width="5.28515625" style="351" customWidth="1"/>
    <col min="11647" max="11772" width="5.28515625" style="351"/>
    <col min="11773" max="11773" width="32.7109375" style="351" customWidth="1"/>
    <col min="11774" max="11774" width="14.7109375" style="351" customWidth="1"/>
    <col min="11775" max="11776" width="16.7109375" style="351" customWidth="1"/>
    <col min="11777" max="11777" width="29.28515625" style="351" customWidth="1"/>
    <col min="11778" max="11778" width="3.7109375" style="351" customWidth="1"/>
    <col min="11779" max="11779" width="6.7109375" style="351" customWidth="1"/>
    <col min="11780" max="11902" width="5.28515625" style="351" customWidth="1"/>
    <col min="11903" max="12028" width="5.28515625" style="351"/>
    <col min="12029" max="12029" width="32.7109375" style="351" customWidth="1"/>
    <col min="12030" max="12030" width="14.7109375" style="351" customWidth="1"/>
    <col min="12031" max="12032" width="16.7109375" style="351" customWidth="1"/>
    <col min="12033" max="12033" width="29.28515625" style="351" customWidth="1"/>
    <col min="12034" max="12034" width="3.7109375" style="351" customWidth="1"/>
    <col min="12035" max="12035" width="6.7109375" style="351" customWidth="1"/>
    <col min="12036" max="12158" width="5.28515625" style="351" customWidth="1"/>
    <col min="12159" max="12284" width="5.28515625" style="351"/>
    <col min="12285" max="12285" width="32.7109375" style="351" customWidth="1"/>
    <col min="12286" max="12286" width="14.7109375" style="351" customWidth="1"/>
    <col min="12287" max="12288" width="16.7109375" style="351" customWidth="1"/>
    <col min="12289" max="12289" width="29.28515625" style="351" customWidth="1"/>
    <col min="12290" max="12290" width="3.7109375" style="351" customWidth="1"/>
    <col min="12291" max="12291" width="6.7109375" style="351" customWidth="1"/>
    <col min="12292" max="12414" width="5.28515625" style="351" customWidth="1"/>
    <col min="12415" max="12540" width="5.28515625" style="351"/>
    <col min="12541" max="12541" width="32.7109375" style="351" customWidth="1"/>
    <col min="12542" max="12542" width="14.7109375" style="351" customWidth="1"/>
    <col min="12543" max="12544" width="16.7109375" style="351" customWidth="1"/>
    <col min="12545" max="12545" width="29.28515625" style="351" customWidth="1"/>
    <col min="12546" max="12546" width="3.7109375" style="351" customWidth="1"/>
    <col min="12547" max="12547" width="6.7109375" style="351" customWidth="1"/>
    <col min="12548" max="12670" width="5.28515625" style="351" customWidth="1"/>
    <col min="12671" max="12796" width="5.28515625" style="351"/>
    <col min="12797" max="12797" width="32.7109375" style="351" customWidth="1"/>
    <col min="12798" max="12798" width="14.7109375" style="351" customWidth="1"/>
    <col min="12799" max="12800" width="16.7109375" style="351" customWidth="1"/>
    <col min="12801" max="12801" width="29.28515625" style="351" customWidth="1"/>
    <col min="12802" max="12802" width="3.7109375" style="351" customWidth="1"/>
    <col min="12803" max="12803" width="6.7109375" style="351" customWidth="1"/>
    <col min="12804" max="12926" width="5.28515625" style="351" customWidth="1"/>
    <col min="12927" max="13052" width="5.28515625" style="351"/>
    <col min="13053" max="13053" width="32.7109375" style="351" customWidth="1"/>
    <col min="13054" max="13054" width="14.7109375" style="351" customWidth="1"/>
    <col min="13055" max="13056" width="16.7109375" style="351" customWidth="1"/>
    <col min="13057" max="13057" width="29.28515625" style="351" customWidth="1"/>
    <col min="13058" max="13058" width="3.7109375" style="351" customWidth="1"/>
    <col min="13059" max="13059" width="6.7109375" style="351" customWidth="1"/>
    <col min="13060" max="13182" width="5.28515625" style="351" customWidth="1"/>
    <col min="13183" max="13308" width="5.28515625" style="351"/>
    <col min="13309" max="13309" width="32.7109375" style="351" customWidth="1"/>
    <col min="13310" max="13310" width="14.7109375" style="351" customWidth="1"/>
    <col min="13311" max="13312" width="16.7109375" style="351" customWidth="1"/>
    <col min="13313" max="13313" width="29.28515625" style="351" customWidth="1"/>
    <col min="13314" max="13314" width="3.7109375" style="351" customWidth="1"/>
    <col min="13315" max="13315" width="6.7109375" style="351" customWidth="1"/>
    <col min="13316" max="13438" width="5.28515625" style="351" customWidth="1"/>
    <col min="13439" max="13564" width="5.28515625" style="351"/>
    <col min="13565" max="13565" width="32.7109375" style="351" customWidth="1"/>
    <col min="13566" max="13566" width="14.7109375" style="351" customWidth="1"/>
    <col min="13567" max="13568" width="16.7109375" style="351" customWidth="1"/>
    <col min="13569" max="13569" width="29.28515625" style="351" customWidth="1"/>
    <col min="13570" max="13570" width="3.7109375" style="351" customWidth="1"/>
    <col min="13571" max="13571" width="6.7109375" style="351" customWidth="1"/>
    <col min="13572" max="13694" width="5.28515625" style="351" customWidth="1"/>
    <col min="13695" max="13820" width="5.28515625" style="351"/>
    <col min="13821" max="13821" width="32.7109375" style="351" customWidth="1"/>
    <col min="13822" max="13822" width="14.7109375" style="351" customWidth="1"/>
    <col min="13823" max="13824" width="16.7109375" style="351" customWidth="1"/>
    <col min="13825" max="13825" width="29.28515625" style="351" customWidth="1"/>
    <col min="13826" max="13826" width="3.7109375" style="351" customWidth="1"/>
    <col min="13827" max="13827" width="6.7109375" style="351" customWidth="1"/>
    <col min="13828" max="13950" width="5.28515625" style="351" customWidth="1"/>
    <col min="13951" max="14076" width="5.28515625" style="351"/>
    <col min="14077" max="14077" width="32.7109375" style="351" customWidth="1"/>
    <col min="14078" max="14078" width="14.7109375" style="351" customWidth="1"/>
    <col min="14079" max="14080" width="16.7109375" style="351" customWidth="1"/>
    <col min="14081" max="14081" width="29.28515625" style="351" customWidth="1"/>
    <col min="14082" max="14082" width="3.7109375" style="351" customWidth="1"/>
    <col min="14083" max="14083" width="6.7109375" style="351" customWidth="1"/>
    <col min="14084" max="14206" width="5.28515625" style="351" customWidth="1"/>
    <col min="14207" max="14332" width="5.28515625" style="351"/>
    <col min="14333" max="14333" width="32.7109375" style="351" customWidth="1"/>
    <col min="14334" max="14334" width="14.7109375" style="351" customWidth="1"/>
    <col min="14335" max="14336" width="16.7109375" style="351" customWidth="1"/>
    <col min="14337" max="14337" width="29.28515625" style="351" customWidth="1"/>
    <col min="14338" max="14338" width="3.7109375" style="351" customWidth="1"/>
    <col min="14339" max="14339" width="6.7109375" style="351" customWidth="1"/>
    <col min="14340" max="14462" width="5.28515625" style="351" customWidth="1"/>
    <col min="14463" max="14588" width="5.28515625" style="351"/>
    <col min="14589" max="14589" width="32.7109375" style="351" customWidth="1"/>
    <col min="14590" max="14590" width="14.7109375" style="351" customWidth="1"/>
    <col min="14591" max="14592" width="16.7109375" style="351" customWidth="1"/>
    <col min="14593" max="14593" width="29.28515625" style="351" customWidth="1"/>
    <col min="14594" max="14594" width="3.7109375" style="351" customWidth="1"/>
    <col min="14595" max="14595" width="6.7109375" style="351" customWidth="1"/>
    <col min="14596" max="14718" width="5.28515625" style="351" customWidth="1"/>
    <col min="14719" max="14844" width="5.28515625" style="351"/>
    <col min="14845" max="14845" width="32.7109375" style="351" customWidth="1"/>
    <col min="14846" max="14846" width="14.7109375" style="351" customWidth="1"/>
    <col min="14847" max="14848" width="16.7109375" style="351" customWidth="1"/>
    <col min="14849" max="14849" width="29.28515625" style="351" customWidth="1"/>
    <col min="14850" max="14850" width="3.7109375" style="351" customWidth="1"/>
    <col min="14851" max="14851" width="6.7109375" style="351" customWidth="1"/>
    <col min="14852" max="14974" width="5.28515625" style="351" customWidth="1"/>
    <col min="14975" max="15100" width="5.28515625" style="351"/>
    <col min="15101" max="15101" width="32.7109375" style="351" customWidth="1"/>
    <col min="15102" max="15102" width="14.7109375" style="351" customWidth="1"/>
    <col min="15103" max="15104" width="16.7109375" style="351" customWidth="1"/>
    <col min="15105" max="15105" width="29.28515625" style="351" customWidth="1"/>
    <col min="15106" max="15106" width="3.7109375" style="351" customWidth="1"/>
    <col min="15107" max="15107" width="6.7109375" style="351" customWidth="1"/>
    <col min="15108" max="15230" width="5.28515625" style="351" customWidth="1"/>
    <col min="15231" max="15356" width="5.28515625" style="351"/>
    <col min="15357" max="15357" width="32.7109375" style="351" customWidth="1"/>
    <col min="15358" max="15358" width="14.7109375" style="351" customWidth="1"/>
    <col min="15359" max="15360" width="16.7109375" style="351" customWidth="1"/>
    <col min="15361" max="15361" width="29.28515625" style="351" customWidth="1"/>
    <col min="15362" max="15362" width="3.7109375" style="351" customWidth="1"/>
    <col min="15363" max="15363" width="6.7109375" style="351" customWidth="1"/>
    <col min="15364" max="15486" width="5.28515625" style="351" customWidth="1"/>
    <col min="15487" max="15612" width="5.28515625" style="351"/>
    <col min="15613" max="15613" width="32.7109375" style="351" customWidth="1"/>
    <col min="15614" max="15614" width="14.7109375" style="351" customWidth="1"/>
    <col min="15615" max="15616" width="16.7109375" style="351" customWidth="1"/>
    <col min="15617" max="15617" width="29.28515625" style="351" customWidth="1"/>
    <col min="15618" max="15618" width="3.7109375" style="351" customWidth="1"/>
    <col min="15619" max="15619" width="6.7109375" style="351" customWidth="1"/>
    <col min="15620" max="15742" width="5.28515625" style="351" customWidth="1"/>
    <col min="15743" max="15868" width="5.28515625" style="351"/>
    <col min="15869" max="15869" width="32.7109375" style="351" customWidth="1"/>
    <col min="15870" max="15870" width="14.7109375" style="351" customWidth="1"/>
    <col min="15871" max="15872" width="16.7109375" style="351" customWidth="1"/>
    <col min="15873" max="15873" width="29.28515625" style="351" customWidth="1"/>
    <col min="15874" max="15874" width="3.7109375" style="351" customWidth="1"/>
    <col min="15875" max="15875" width="6.7109375" style="351" customWidth="1"/>
    <col min="15876" max="15998" width="5.28515625" style="351" customWidth="1"/>
    <col min="15999" max="16124" width="5.28515625" style="351"/>
    <col min="16125" max="16125" width="32.7109375" style="351" customWidth="1"/>
    <col min="16126" max="16126" width="14.7109375" style="351" customWidth="1"/>
    <col min="16127" max="16128" width="16.7109375" style="351" customWidth="1"/>
    <col min="16129" max="16129" width="29.28515625" style="351" customWidth="1"/>
    <col min="16130" max="16130" width="3.7109375" style="351" customWidth="1"/>
    <col min="16131" max="16131" width="6.7109375" style="351" customWidth="1"/>
    <col min="16132" max="16254" width="5.28515625" style="351" customWidth="1"/>
    <col min="16255" max="16384" width="5.28515625" style="351"/>
  </cols>
  <sheetData>
    <row r="1" spans="1:7" ht="24.75" customHeight="1">
      <c r="A1" s="1" t="s">
        <v>0</v>
      </c>
      <c r="B1" s="622"/>
      <c r="C1" s="622"/>
      <c r="D1" s="622"/>
      <c r="E1" s="622"/>
      <c r="F1" s="623" t="s">
        <v>412</v>
      </c>
    </row>
    <row r="2" spans="1:7" ht="18.95" customHeight="1">
      <c r="A2" s="624"/>
      <c r="B2" s="622"/>
      <c r="C2" s="622"/>
      <c r="D2" s="622"/>
      <c r="E2" s="622"/>
    </row>
    <row r="3" spans="1:7" ht="18.95" customHeight="1">
      <c r="A3" s="638" t="s">
        <v>767</v>
      </c>
      <c r="B3" s="639"/>
      <c r="C3" s="639"/>
      <c r="D3" s="639"/>
      <c r="E3" s="1108" t="s">
        <v>766</v>
      </c>
      <c r="F3" s="1108"/>
    </row>
    <row r="4" spans="1:7" ht="18.95" customHeight="1">
      <c r="A4" s="638" t="s">
        <v>617</v>
      </c>
      <c r="B4" s="640"/>
      <c r="C4" s="640"/>
      <c r="D4" s="640"/>
      <c r="E4" s="1109" t="s">
        <v>618</v>
      </c>
      <c r="F4" s="1109"/>
    </row>
    <row r="5" spans="1:7" ht="18.95" customHeight="1">
      <c r="A5" s="638"/>
      <c r="B5" s="640"/>
      <c r="C5" s="640"/>
      <c r="D5" s="640"/>
      <c r="E5" s="790"/>
      <c r="F5" s="790"/>
    </row>
    <row r="6" spans="1:7" ht="18.95" customHeight="1">
      <c r="A6" s="626"/>
      <c r="B6" s="16" t="s">
        <v>734</v>
      </c>
      <c r="C6" s="16" t="s">
        <v>735</v>
      </c>
      <c r="D6" s="16" t="s">
        <v>736</v>
      </c>
      <c r="E6" s="16" t="s">
        <v>204</v>
      </c>
    </row>
    <row r="7" spans="1:7" ht="27" customHeight="1">
      <c r="A7" s="1020" t="s">
        <v>945</v>
      </c>
      <c r="B7" s="641" t="s">
        <v>611</v>
      </c>
      <c r="C7" s="366" t="s">
        <v>612</v>
      </c>
      <c r="D7" s="622" t="s">
        <v>613</v>
      </c>
      <c r="E7" s="17" t="s">
        <v>619</v>
      </c>
      <c r="F7" s="1019" t="s">
        <v>946</v>
      </c>
    </row>
    <row r="8" spans="1:7" ht="13.5" customHeight="1">
      <c r="A8" s="18"/>
      <c r="B8" s="17"/>
      <c r="C8" s="17"/>
      <c r="D8" s="17"/>
      <c r="E8" s="17"/>
      <c r="F8" s="598"/>
      <c r="G8" s="628"/>
    </row>
    <row r="9" spans="1:7" ht="8.1" customHeight="1">
      <c r="A9" s="629"/>
      <c r="B9" s="13"/>
      <c r="C9" s="13"/>
      <c r="D9" s="13"/>
      <c r="E9" s="13"/>
      <c r="F9" s="18"/>
    </row>
    <row r="10" spans="1:7" s="287" customFormat="1" ht="14.1" customHeight="1">
      <c r="A10" s="186" t="s">
        <v>18</v>
      </c>
      <c r="B10" s="24">
        <f>B11+B12+B13+B14+B15+B16+B17+B18</f>
        <v>717</v>
      </c>
      <c r="C10" s="24">
        <f>C11+C12+C13+C14+C15+C16+C17+C18</f>
        <v>378</v>
      </c>
      <c r="D10" s="24">
        <f>D11+D12+D13+D14+D15+D16+D17+D18</f>
        <v>156</v>
      </c>
      <c r="E10" s="24">
        <f>E11+E12+E13+E14+E15+E16+E17+E18</f>
        <v>1251</v>
      </c>
      <c r="F10" s="536" t="s">
        <v>19</v>
      </c>
    </row>
    <row r="11" spans="1:7" s="287" customFormat="1" ht="14.1" customHeight="1">
      <c r="A11" s="202" t="s">
        <v>20</v>
      </c>
      <c r="B11" s="268">
        <v>143</v>
      </c>
      <c r="C11" s="233">
        <v>68</v>
      </c>
      <c r="D11" s="233">
        <v>22</v>
      </c>
      <c r="E11" s="29">
        <v>233</v>
      </c>
      <c r="F11" s="537" t="s">
        <v>21</v>
      </c>
    </row>
    <row r="12" spans="1:7" ht="14.1" customHeight="1">
      <c r="A12" s="202" t="s">
        <v>22</v>
      </c>
      <c r="B12" s="268">
        <v>117</v>
      </c>
      <c r="C12" s="233">
        <v>59</v>
      </c>
      <c r="D12" s="233">
        <v>6</v>
      </c>
      <c r="E12" s="29">
        <v>182</v>
      </c>
      <c r="F12" s="537" t="s">
        <v>23</v>
      </c>
    </row>
    <row r="13" spans="1:7" ht="14.1" customHeight="1">
      <c r="A13" s="363" t="s">
        <v>24</v>
      </c>
      <c r="B13" s="29">
        <v>30</v>
      </c>
      <c r="C13" s="29">
        <v>20</v>
      </c>
      <c r="D13" s="29">
        <v>7</v>
      </c>
      <c r="E13" s="29">
        <v>57</v>
      </c>
      <c r="F13" s="537" t="s">
        <v>25</v>
      </c>
    </row>
    <row r="14" spans="1:7" ht="14.1" customHeight="1">
      <c r="A14" s="539" t="s">
        <v>26</v>
      </c>
      <c r="B14" s="268">
        <v>79</v>
      </c>
      <c r="C14" s="233">
        <v>50</v>
      </c>
      <c r="D14" s="233">
        <v>14</v>
      </c>
      <c r="E14" s="29">
        <v>143</v>
      </c>
      <c r="F14" s="537" t="s">
        <v>27</v>
      </c>
    </row>
    <row r="15" spans="1:7" ht="14.1" customHeight="1">
      <c r="A15" s="539" t="s">
        <v>429</v>
      </c>
      <c r="B15" s="268">
        <v>38</v>
      </c>
      <c r="C15" s="233">
        <v>16</v>
      </c>
      <c r="D15" s="233">
        <v>12</v>
      </c>
      <c r="E15" s="29">
        <v>66</v>
      </c>
      <c r="F15" s="537" t="s">
        <v>35</v>
      </c>
    </row>
    <row r="16" spans="1:7" ht="14.1" customHeight="1">
      <c r="A16" s="539" t="s">
        <v>28</v>
      </c>
      <c r="B16" s="268">
        <v>82</v>
      </c>
      <c r="C16" s="233">
        <v>51</v>
      </c>
      <c r="D16" s="233">
        <v>8</v>
      </c>
      <c r="E16" s="29">
        <v>141</v>
      </c>
      <c r="F16" s="537" t="s">
        <v>29</v>
      </c>
    </row>
    <row r="17" spans="1:6" ht="14.1" customHeight="1">
      <c r="A17" s="539" t="s">
        <v>430</v>
      </c>
      <c r="B17" s="29">
        <v>127</v>
      </c>
      <c r="C17" s="29">
        <v>78</v>
      </c>
      <c r="D17" s="29">
        <v>47</v>
      </c>
      <c r="E17" s="29">
        <v>252</v>
      </c>
      <c r="F17" s="537" t="s">
        <v>31</v>
      </c>
    </row>
    <row r="18" spans="1:6" ht="14.1" customHeight="1">
      <c r="A18" s="539" t="s">
        <v>431</v>
      </c>
      <c r="B18" s="268">
        <v>101</v>
      </c>
      <c r="C18" s="233">
        <v>36</v>
      </c>
      <c r="D18" s="233">
        <v>40</v>
      </c>
      <c r="E18" s="29">
        <v>177</v>
      </c>
      <c r="F18" s="537" t="s">
        <v>33</v>
      </c>
    </row>
    <row r="19" spans="1:6" ht="14.1" customHeight="1">
      <c r="A19" s="195" t="s">
        <v>36</v>
      </c>
      <c r="B19" s="88">
        <f>B20+B21+B22+B23+B24+B25+B26+B27</f>
        <v>493</v>
      </c>
      <c r="C19" s="88">
        <f>C20+C21+C22+C23+C24+C25+C26+C27</f>
        <v>321</v>
      </c>
      <c r="D19" s="88">
        <f>D20+D21+D22+D23+D24+D25+D26+D27</f>
        <v>119</v>
      </c>
      <c r="E19" s="88">
        <f>E20+E21+E22+E23+E24+E25+E26+E27</f>
        <v>933</v>
      </c>
      <c r="F19" s="541" t="s">
        <v>37</v>
      </c>
    </row>
    <row r="20" spans="1:6" ht="14.1" customHeight="1">
      <c r="A20" s="202" t="s">
        <v>38</v>
      </c>
      <c r="B20" s="268">
        <v>38</v>
      </c>
      <c r="C20" s="233">
        <v>49</v>
      </c>
      <c r="D20" s="233">
        <v>18</v>
      </c>
      <c r="E20" s="29">
        <v>105</v>
      </c>
      <c r="F20" s="542" t="s">
        <v>39</v>
      </c>
    </row>
    <row r="21" spans="1:6" ht="14.1" customHeight="1">
      <c r="A21" s="202" t="s">
        <v>40</v>
      </c>
      <c r="B21" s="268">
        <v>62</v>
      </c>
      <c r="C21" s="233">
        <v>40</v>
      </c>
      <c r="D21" s="233">
        <v>7</v>
      </c>
      <c r="E21" s="29">
        <v>109</v>
      </c>
      <c r="F21" s="542" t="s">
        <v>41</v>
      </c>
    </row>
    <row r="22" spans="1:6" ht="14.1" customHeight="1">
      <c r="A22" s="202" t="s">
        <v>42</v>
      </c>
      <c r="B22" s="268">
        <v>60</v>
      </c>
      <c r="C22" s="233">
        <v>34</v>
      </c>
      <c r="D22" s="233">
        <v>11</v>
      </c>
      <c r="E22" s="29">
        <v>105</v>
      </c>
      <c r="F22" s="542" t="s">
        <v>43</v>
      </c>
    </row>
    <row r="23" spans="1:6" ht="14.1" customHeight="1">
      <c r="A23" s="202" t="s">
        <v>44</v>
      </c>
      <c r="B23" s="29">
        <v>50</v>
      </c>
      <c r="C23" s="29">
        <v>26</v>
      </c>
      <c r="D23" s="29">
        <v>10</v>
      </c>
      <c r="E23" s="29">
        <v>86</v>
      </c>
      <c r="F23" s="537" t="s">
        <v>45</v>
      </c>
    </row>
    <row r="24" spans="1:6" ht="14.1" customHeight="1">
      <c r="A24" s="202" t="s">
        <v>46</v>
      </c>
      <c r="B24" s="268">
        <v>42</v>
      </c>
      <c r="C24" s="233">
        <v>23</v>
      </c>
      <c r="D24" s="233">
        <v>8</v>
      </c>
      <c r="E24" s="29">
        <v>73</v>
      </c>
      <c r="F24" s="542" t="s">
        <v>47</v>
      </c>
    </row>
    <row r="25" spans="1:6" ht="14.1" customHeight="1">
      <c r="A25" s="202" t="s">
        <v>48</v>
      </c>
      <c r="B25" s="268">
        <v>63</v>
      </c>
      <c r="C25" s="233">
        <v>51</v>
      </c>
      <c r="D25" s="233">
        <v>37</v>
      </c>
      <c r="E25" s="29">
        <v>151</v>
      </c>
      <c r="F25" s="542" t="s">
        <v>49</v>
      </c>
    </row>
    <row r="26" spans="1:6" ht="14.1" customHeight="1">
      <c r="A26" s="202" t="s">
        <v>50</v>
      </c>
      <c r="B26" s="268">
        <v>127</v>
      </c>
      <c r="C26" s="233">
        <v>80</v>
      </c>
      <c r="D26" s="233">
        <v>20</v>
      </c>
      <c r="E26" s="29">
        <v>227</v>
      </c>
      <c r="F26" s="542" t="s">
        <v>51</v>
      </c>
    </row>
    <row r="27" spans="1:6" ht="14.1" customHeight="1">
      <c r="A27" s="202" t="s">
        <v>52</v>
      </c>
      <c r="B27" s="268">
        <v>51</v>
      </c>
      <c r="C27" s="233">
        <v>18</v>
      </c>
      <c r="D27" s="233">
        <v>8</v>
      </c>
      <c r="E27" s="29">
        <v>77</v>
      </c>
      <c r="F27" s="542" t="s">
        <v>53</v>
      </c>
    </row>
    <row r="28" spans="1:6" ht="14.1" customHeight="1">
      <c r="A28" s="186" t="s">
        <v>54</v>
      </c>
      <c r="B28" s="88">
        <f>B29+B30+B31+B32+B33+B34+B35+B36+B37</f>
        <v>866</v>
      </c>
      <c r="C28" s="88">
        <f>C29+C30+C31+C32+C33+C34+C35+C36+C37</f>
        <v>607</v>
      </c>
      <c r="D28" s="88">
        <f>D29+D30+D31+D32+D33+D34+D35+D36+D37</f>
        <v>310</v>
      </c>
      <c r="E28" s="88">
        <f>E29+E30+E31+E32+E33+E34+E35+E36+E37</f>
        <v>1783</v>
      </c>
      <c r="F28" s="536" t="s">
        <v>55</v>
      </c>
    </row>
    <row r="29" spans="1:6" ht="14.1" customHeight="1">
      <c r="A29" s="543" t="s">
        <v>58</v>
      </c>
      <c r="B29" s="268">
        <v>82</v>
      </c>
      <c r="C29" s="233">
        <v>43</v>
      </c>
      <c r="D29" s="233">
        <v>32</v>
      </c>
      <c r="E29" s="29">
        <v>157</v>
      </c>
      <c r="F29" s="537" t="s">
        <v>59</v>
      </c>
    </row>
    <row r="30" spans="1:6" s="287" customFormat="1" ht="14.1" customHeight="1">
      <c r="A30" s="199" t="s">
        <v>60</v>
      </c>
      <c r="B30" s="268">
        <v>63</v>
      </c>
      <c r="C30" s="233">
        <v>36</v>
      </c>
      <c r="D30" s="233">
        <v>28</v>
      </c>
      <c r="E30" s="29">
        <v>127</v>
      </c>
      <c r="F30" s="537" t="s">
        <v>61</v>
      </c>
    </row>
    <row r="31" spans="1:6" ht="14.1" customHeight="1">
      <c r="A31" s="544" t="s">
        <v>62</v>
      </c>
      <c r="B31" s="268">
        <v>94</v>
      </c>
      <c r="C31" s="233">
        <v>85</v>
      </c>
      <c r="D31" s="233">
        <v>65</v>
      </c>
      <c r="E31" s="29">
        <v>244</v>
      </c>
      <c r="F31" s="537" t="s">
        <v>63</v>
      </c>
    </row>
    <row r="32" spans="1:6" ht="14.1" customHeight="1">
      <c r="A32" s="202" t="s">
        <v>64</v>
      </c>
      <c r="B32" s="268">
        <v>62</v>
      </c>
      <c r="C32" s="233">
        <v>49</v>
      </c>
      <c r="D32" s="233">
        <v>23</v>
      </c>
      <c r="E32" s="29">
        <v>134</v>
      </c>
      <c r="F32" s="537" t="s">
        <v>928</v>
      </c>
    </row>
    <row r="33" spans="1:6" ht="14.1" customHeight="1">
      <c r="A33" s="199" t="s">
        <v>56</v>
      </c>
      <c r="B33" s="29">
        <v>149</v>
      </c>
      <c r="C33" s="29">
        <v>123</v>
      </c>
      <c r="D33" s="29">
        <v>63</v>
      </c>
      <c r="E33" s="29">
        <v>335</v>
      </c>
      <c r="F33" s="537" t="s">
        <v>57</v>
      </c>
    </row>
    <row r="34" spans="1:6" ht="14.1" customHeight="1">
      <c r="A34" s="545" t="s">
        <v>71</v>
      </c>
      <c r="B34" s="268">
        <v>65</v>
      </c>
      <c r="C34" s="233">
        <v>58</v>
      </c>
      <c r="D34" s="233">
        <v>17</v>
      </c>
      <c r="E34" s="29">
        <v>140</v>
      </c>
      <c r="F34" s="537" t="s">
        <v>72</v>
      </c>
    </row>
    <row r="35" spans="1:6" ht="14.1" customHeight="1">
      <c r="A35" s="202" t="s">
        <v>65</v>
      </c>
      <c r="B35" s="268">
        <v>69</v>
      </c>
      <c r="C35" s="233">
        <v>47</v>
      </c>
      <c r="D35" s="233">
        <v>11</v>
      </c>
      <c r="E35" s="29">
        <v>127</v>
      </c>
      <c r="F35" s="537" t="s">
        <v>66</v>
      </c>
    </row>
    <row r="36" spans="1:6" ht="14.1" customHeight="1">
      <c r="A36" s="202" t="s">
        <v>67</v>
      </c>
      <c r="B36" s="268">
        <v>126</v>
      </c>
      <c r="C36" s="233">
        <v>76</v>
      </c>
      <c r="D36" s="233">
        <v>28</v>
      </c>
      <c r="E36" s="29">
        <v>230</v>
      </c>
      <c r="F36" s="537" t="s">
        <v>68</v>
      </c>
    </row>
    <row r="37" spans="1:6" ht="14.1" customHeight="1">
      <c r="A37" s="202" t="s">
        <v>69</v>
      </c>
      <c r="B37" s="29">
        <v>156</v>
      </c>
      <c r="C37" s="29">
        <v>90</v>
      </c>
      <c r="D37" s="29">
        <v>43</v>
      </c>
      <c r="E37" s="29">
        <v>289</v>
      </c>
      <c r="F37" s="537" t="s">
        <v>70</v>
      </c>
    </row>
    <row r="38" spans="1:6" s="287" customFormat="1" ht="14.1" customHeight="1">
      <c r="A38" s="200" t="s">
        <v>73</v>
      </c>
      <c r="B38" s="88">
        <f>B39+B40+B41+B42+B43+B44+B45</f>
        <v>639</v>
      </c>
      <c r="C38" s="88">
        <f>C39+C40+C41+C42+C43+C44+C45</f>
        <v>383</v>
      </c>
      <c r="D38" s="88">
        <f>D39+D40+D41+D42+D43+D44+D45</f>
        <v>231</v>
      </c>
      <c r="E38" s="88">
        <f>E39+E40+E41+E42+E43+E44+E45</f>
        <v>1253</v>
      </c>
      <c r="F38" s="536" t="s">
        <v>74</v>
      </c>
    </row>
    <row r="39" spans="1:6" s="287" customFormat="1" ht="14.1" customHeight="1">
      <c r="A39" s="543" t="s">
        <v>75</v>
      </c>
      <c r="B39" s="268">
        <v>168</v>
      </c>
      <c r="C39" s="233">
        <v>80</v>
      </c>
      <c r="D39" s="233">
        <v>55</v>
      </c>
      <c r="E39" s="29">
        <v>303</v>
      </c>
      <c r="F39" s="542" t="s">
        <v>76</v>
      </c>
    </row>
    <row r="40" spans="1:6" ht="14.1" customHeight="1">
      <c r="A40" s="543" t="s">
        <v>77</v>
      </c>
      <c r="B40" s="268">
        <v>91</v>
      </c>
      <c r="C40" s="233">
        <v>54</v>
      </c>
      <c r="D40" s="233">
        <v>36</v>
      </c>
      <c r="E40" s="29">
        <v>181</v>
      </c>
      <c r="F40" s="537" t="s">
        <v>78</v>
      </c>
    </row>
    <row r="41" spans="1:6" s="287" customFormat="1" ht="14.1" customHeight="1">
      <c r="A41" s="543" t="s">
        <v>79</v>
      </c>
      <c r="B41" s="268">
        <v>66</v>
      </c>
      <c r="C41" s="233">
        <v>46</v>
      </c>
      <c r="D41" s="233">
        <v>25</v>
      </c>
      <c r="E41" s="29">
        <v>137</v>
      </c>
      <c r="F41" s="537" t="s">
        <v>80</v>
      </c>
    </row>
    <row r="42" spans="1:6" s="287" customFormat="1" ht="14.1" customHeight="1">
      <c r="A42" s="543" t="s">
        <v>81</v>
      </c>
      <c r="B42" s="29">
        <v>61</v>
      </c>
      <c r="C42" s="29">
        <v>72</v>
      </c>
      <c r="D42" s="29">
        <v>59</v>
      </c>
      <c r="E42" s="29">
        <v>192</v>
      </c>
      <c r="F42" s="537" t="s">
        <v>82</v>
      </c>
    </row>
    <row r="43" spans="1:6" ht="14.1" customHeight="1">
      <c r="A43" s="543" t="s">
        <v>83</v>
      </c>
      <c r="B43" s="268">
        <v>98</v>
      </c>
      <c r="C43" s="233">
        <v>56</v>
      </c>
      <c r="D43" s="233">
        <v>35</v>
      </c>
      <c r="E43" s="29">
        <v>189</v>
      </c>
      <c r="F43" s="542" t="s">
        <v>84</v>
      </c>
    </row>
    <row r="44" spans="1:6" ht="14.1" customHeight="1">
      <c r="A44" s="543" t="s">
        <v>85</v>
      </c>
      <c r="B44" s="268">
        <v>63</v>
      </c>
      <c r="C44" s="233">
        <v>26</v>
      </c>
      <c r="D44" s="233">
        <v>9</v>
      </c>
      <c r="E44" s="29">
        <v>98</v>
      </c>
      <c r="F44" s="542" t="s">
        <v>86</v>
      </c>
    </row>
    <row r="45" spans="1:6" ht="14.1" customHeight="1">
      <c r="A45" s="543" t="s">
        <v>87</v>
      </c>
      <c r="B45" s="268">
        <v>92</v>
      </c>
      <c r="C45" s="233">
        <v>49</v>
      </c>
      <c r="D45" s="233">
        <v>12</v>
      </c>
      <c r="E45" s="29">
        <v>153</v>
      </c>
      <c r="F45" s="537" t="s">
        <v>88</v>
      </c>
    </row>
    <row r="46" spans="1:6" ht="14.1" customHeight="1">
      <c r="A46" s="201" t="s">
        <v>89</v>
      </c>
      <c r="B46" s="88">
        <f>B47+B48+B49+B50+B51</f>
        <v>493</v>
      </c>
      <c r="C46" s="88">
        <f>C47+C48+C49+C50+C51</f>
        <v>190</v>
      </c>
      <c r="D46" s="88">
        <f>D47+D48+D49+D50+D51</f>
        <v>200</v>
      </c>
      <c r="E46" s="88">
        <f>E47+E48+E49+E50+E51</f>
        <v>883</v>
      </c>
      <c r="F46" s="536" t="s">
        <v>90</v>
      </c>
    </row>
    <row r="47" spans="1:6" ht="14.1" customHeight="1">
      <c r="A47" s="202" t="s">
        <v>91</v>
      </c>
      <c r="B47" s="268">
        <v>146</v>
      </c>
      <c r="C47" s="233">
        <v>57</v>
      </c>
      <c r="D47" s="233">
        <v>48</v>
      </c>
      <c r="E47" s="29">
        <v>251</v>
      </c>
      <c r="F47" s="537" t="s">
        <v>92</v>
      </c>
    </row>
    <row r="48" spans="1:6" ht="14.1" customHeight="1">
      <c r="A48" s="543" t="s">
        <v>93</v>
      </c>
      <c r="B48" s="268">
        <v>90</v>
      </c>
      <c r="C48" s="233">
        <v>54</v>
      </c>
      <c r="D48" s="233">
        <v>60</v>
      </c>
      <c r="E48" s="29">
        <v>204</v>
      </c>
      <c r="F48" s="537" t="s">
        <v>94</v>
      </c>
    </row>
    <row r="49" spans="1:7" ht="14.1" customHeight="1">
      <c r="A49" s="543" t="s">
        <v>95</v>
      </c>
      <c r="B49" s="29">
        <v>105</v>
      </c>
      <c r="C49" s="29">
        <v>21</v>
      </c>
      <c r="D49" s="29">
        <v>2</v>
      </c>
      <c r="E49" s="29">
        <v>128</v>
      </c>
      <c r="F49" s="537" t="s">
        <v>96</v>
      </c>
    </row>
    <row r="50" spans="1:7" ht="14.1" customHeight="1">
      <c r="A50" s="543" t="s">
        <v>97</v>
      </c>
      <c r="B50" s="268">
        <v>81</v>
      </c>
      <c r="C50" s="233">
        <v>28</v>
      </c>
      <c r="D50" s="233">
        <v>55</v>
      </c>
      <c r="E50" s="29">
        <v>164</v>
      </c>
      <c r="F50" s="537" t="s">
        <v>98</v>
      </c>
    </row>
    <row r="51" spans="1:7" ht="14.1" customHeight="1">
      <c r="A51" s="543" t="s">
        <v>99</v>
      </c>
      <c r="B51" s="268">
        <v>71</v>
      </c>
      <c r="C51" s="233">
        <v>30</v>
      </c>
      <c r="D51" s="233">
        <v>35</v>
      </c>
      <c r="E51" s="29">
        <v>136</v>
      </c>
      <c r="F51" s="542" t="s">
        <v>100</v>
      </c>
    </row>
    <row r="52" spans="1:7" ht="14.1" customHeight="1">
      <c r="A52" s="28"/>
      <c r="B52" s="268"/>
      <c r="C52" s="233"/>
      <c r="D52" s="233"/>
      <c r="E52" s="233"/>
      <c r="F52" s="415"/>
    </row>
    <row r="53" spans="1:7" s="287" customFormat="1" ht="14.1" customHeight="1">
      <c r="A53" s="28"/>
      <c r="B53" s="268"/>
      <c r="C53" s="233"/>
      <c r="D53" s="233"/>
      <c r="E53" s="233"/>
      <c r="F53" s="415"/>
    </row>
    <row r="54" spans="1:7" ht="14.1" customHeight="1">
      <c r="A54" s="28"/>
      <c r="B54" s="268"/>
      <c r="C54" s="233"/>
      <c r="D54" s="233"/>
      <c r="E54" s="233"/>
      <c r="F54" s="415"/>
    </row>
    <row r="55" spans="1:7" ht="14.1" customHeight="1">
      <c r="A55" s="28"/>
      <c r="B55" s="268"/>
      <c r="C55" s="233"/>
      <c r="D55" s="233"/>
      <c r="E55" s="233"/>
      <c r="F55" s="415"/>
    </row>
    <row r="56" spans="1:7" ht="14.1" customHeight="1">
      <c r="A56" s="28"/>
      <c r="B56" s="268"/>
      <c r="C56" s="233"/>
      <c r="D56" s="233"/>
      <c r="E56" s="233"/>
      <c r="F56" s="415"/>
    </row>
    <row r="57" spans="1:7" ht="12.75" customHeight="1">
      <c r="A57" s="346"/>
    </row>
    <row r="58" spans="1:7" ht="12.75" customHeight="1">
      <c r="A58" s="630"/>
      <c r="B58" s="631"/>
      <c r="C58" s="631"/>
      <c r="D58" s="631"/>
      <c r="E58" s="631"/>
    </row>
    <row r="59" spans="1:7" s="346" customFormat="1" ht="12.75" customHeight="1">
      <c r="B59" s="347"/>
      <c r="C59" s="347"/>
      <c r="D59" s="347"/>
      <c r="E59" s="347"/>
    </row>
    <row r="60" spans="1:7" ht="12.75" customHeight="1">
      <c r="B60" s="347"/>
      <c r="C60" s="347"/>
      <c r="D60" s="347"/>
      <c r="E60" s="347"/>
      <c r="F60" s="346"/>
      <c r="G60" s="346"/>
    </row>
    <row r="61" spans="1:7" ht="12.75" customHeight="1">
      <c r="A61" s="632"/>
      <c r="B61" s="631"/>
      <c r="C61" s="631"/>
      <c r="D61" s="631"/>
      <c r="E61" s="631"/>
    </row>
    <row r="62" spans="1:7">
      <c r="A62" s="633"/>
      <c r="B62" s="631"/>
      <c r="C62" s="631"/>
      <c r="D62" s="631"/>
      <c r="E62" s="631"/>
    </row>
    <row r="63" spans="1:7" ht="14.25">
      <c r="A63" s="632"/>
      <c r="B63" s="631"/>
      <c r="C63" s="631"/>
      <c r="D63" s="631"/>
      <c r="E63" s="631"/>
    </row>
    <row r="64" spans="1:7">
      <c r="A64" s="634"/>
      <c r="B64" s="631"/>
      <c r="C64" s="631"/>
      <c r="D64" s="631"/>
      <c r="E64" s="631"/>
    </row>
    <row r="65" spans="1:6">
      <c r="A65" s="634"/>
      <c r="B65" s="631"/>
      <c r="C65" s="631"/>
      <c r="D65" s="631"/>
      <c r="E65" s="631"/>
    </row>
    <row r="66" spans="1:6" ht="22.5">
      <c r="A66" s="1" t="s">
        <v>0</v>
      </c>
      <c r="B66" s="622"/>
      <c r="C66" s="622"/>
      <c r="D66" s="622"/>
      <c r="E66" s="622"/>
      <c r="F66" s="623" t="s">
        <v>412</v>
      </c>
    </row>
    <row r="67" spans="1:6">
      <c r="A67" s="624"/>
      <c r="B67" s="622"/>
      <c r="C67" s="622"/>
      <c r="D67" s="622"/>
      <c r="E67" s="622"/>
    </row>
    <row r="68" spans="1:6" ht="16.5">
      <c r="A68" s="638" t="s">
        <v>767</v>
      </c>
      <c r="B68" s="639"/>
      <c r="C68" s="639"/>
      <c r="D68" s="639"/>
      <c r="E68" s="1108" t="s">
        <v>766</v>
      </c>
      <c r="F68" s="1108"/>
    </row>
    <row r="69" spans="1:6" ht="16.5">
      <c r="A69" s="638" t="s">
        <v>620</v>
      </c>
      <c r="B69" s="640"/>
      <c r="C69" s="640"/>
      <c r="D69" s="640"/>
      <c r="E69" s="1109" t="s">
        <v>621</v>
      </c>
      <c r="F69" s="1109"/>
    </row>
    <row r="70" spans="1:6" ht="16.5">
      <c r="A70" s="638"/>
      <c r="B70" s="640"/>
      <c r="C70" s="640"/>
      <c r="D70" s="640"/>
      <c r="E70" s="790"/>
      <c r="F70" s="790"/>
    </row>
    <row r="71" spans="1:6" ht="18.75">
      <c r="A71" s="626"/>
      <c r="B71" s="16" t="s">
        <v>734</v>
      </c>
      <c r="C71" s="16" t="s">
        <v>735</v>
      </c>
      <c r="D71" s="16" t="s">
        <v>736</v>
      </c>
      <c r="E71" s="16" t="s">
        <v>204</v>
      </c>
    </row>
    <row r="72" spans="1:6" ht="25.5">
      <c r="A72" s="1020" t="s">
        <v>945</v>
      </c>
      <c r="B72" s="641" t="s">
        <v>611</v>
      </c>
      <c r="C72" s="366" t="s">
        <v>612</v>
      </c>
      <c r="D72" s="622" t="s">
        <v>613</v>
      </c>
      <c r="E72" s="17" t="s">
        <v>619</v>
      </c>
      <c r="F72" s="1019" t="s">
        <v>946</v>
      </c>
    </row>
    <row r="73" spans="1:6">
      <c r="A73" s="18"/>
      <c r="B73" s="17"/>
      <c r="C73" s="17"/>
      <c r="D73" s="17"/>
      <c r="E73" s="17"/>
      <c r="F73" s="18"/>
    </row>
    <row r="74" spans="1:6">
      <c r="A74" s="629"/>
      <c r="B74" s="13"/>
      <c r="C74" s="13"/>
      <c r="D74" s="13"/>
      <c r="E74" s="13"/>
      <c r="F74" s="18"/>
    </row>
    <row r="75" spans="1:6" ht="14.25">
      <c r="A75" s="376" t="s">
        <v>103</v>
      </c>
      <c r="B75" s="24">
        <f>B76+B77+B78+B79+B80+B81+B82+B83+B84+B85+B86+B87+B88+B89+B90+B91</f>
        <v>620</v>
      </c>
      <c r="C75" s="24">
        <f>C76+C77+C78+C79+C80+C81+C82+C83+C84+C85+C86+C87+C88+C89+C90+C91</f>
        <v>423</v>
      </c>
      <c r="D75" s="24">
        <f>D76+D77+D78+D79+D80+D81+D82+D83+D84+D85+D86+D87+D88+D89+D90+D91</f>
        <v>308</v>
      </c>
      <c r="E75" s="24">
        <f>E76+E77+E78+E79+E80+E81+E82+E83+E84+E85+E86+E87+E88+E89+E90+E91</f>
        <v>1351</v>
      </c>
      <c r="F75" s="377" t="s">
        <v>104</v>
      </c>
    </row>
    <row r="76" spans="1:6">
      <c r="A76" s="867" t="s">
        <v>809</v>
      </c>
      <c r="B76" s="29">
        <v>9</v>
      </c>
      <c r="C76" s="29">
        <v>26</v>
      </c>
      <c r="D76" s="29">
        <v>16</v>
      </c>
      <c r="E76" s="29">
        <v>51</v>
      </c>
      <c r="F76" s="868" t="s">
        <v>826</v>
      </c>
    </row>
    <row r="77" spans="1:6">
      <c r="A77" s="867" t="s">
        <v>810</v>
      </c>
      <c r="B77" s="29">
        <v>16</v>
      </c>
      <c r="C77" s="29">
        <v>12</v>
      </c>
      <c r="D77" s="29">
        <v>13</v>
      </c>
      <c r="E77" s="29">
        <v>41</v>
      </c>
      <c r="F77" s="868" t="s">
        <v>825</v>
      </c>
    </row>
    <row r="78" spans="1:6" ht="15">
      <c r="A78" s="867" t="s">
        <v>811</v>
      </c>
      <c r="B78" s="29">
        <v>15</v>
      </c>
      <c r="C78" s="29">
        <v>22</v>
      </c>
      <c r="D78" s="29">
        <v>15</v>
      </c>
      <c r="E78" s="29">
        <v>52</v>
      </c>
      <c r="F78" s="869" t="s">
        <v>827</v>
      </c>
    </row>
    <row r="79" spans="1:6">
      <c r="A79" s="867" t="s">
        <v>812</v>
      </c>
      <c r="B79" s="29">
        <v>13</v>
      </c>
      <c r="C79" s="29">
        <v>10</v>
      </c>
      <c r="D79" s="29">
        <v>12</v>
      </c>
      <c r="E79" s="29">
        <v>35</v>
      </c>
      <c r="F79" s="868" t="s">
        <v>828</v>
      </c>
    </row>
    <row r="80" spans="1:6">
      <c r="A80" s="867" t="s">
        <v>813</v>
      </c>
      <c r="B80" s="29">
        <v>45</v>
      </c>
      <c r="C80" s="29">
        <v>27</v>
      </c>
      <c r="D80" s="29">
        <v>27</v>
      </c>
      <c r="E80" s="29">
        <v>99</v>
      </c>
      <c r="F80" s="868" t="s">
        <v>829</v>
      </c>
    </row>
    <row r="81" spans="1:6">
      <c r="A81" s="867" t="s">
        <v>814</v>
      </c>
      <c r="B81" s="29">
        <v>50</v>
      </c>
      <c r="C81" s="29">
        <v>51</v>
      </c>
      <c r="D81" s="29">
        <v>24</v>
      </c>
      <c r="E81" s="29">
        <v>125</v>
      </c>
      <c r="F81" s="868" t="s">
        <v>830</v>
      </c>
    </row>
    <row r="82" spans="1:6">
      <c r="A82" s="867" t="s">
        <v>815</v>
      </c>
      <c r="B82" s="29">
        <v>24</v>
      </c>
      <c r="C82" s="29">
        <v>12</v>
      </c>
      <c r="D82" s="29">
        <v>21</v>
      </c>
      <c r="E82" s="29">
        <v>57</v>
      </c>
      <c r="F82" s="868" t="s">
        <v>831</v>
      </c>
    </row>
    <row r="83" spans="1:6">
      <c r="A83" s="867" t="s">
        <v>816</v>
      </c>
      <c r="B83" s="268">
        <v>71</v>
      </c>
      <c r="C83" s="233">
        <v>59</v>
      </c>
      <c r="D83" s="233">
        <v>39</v>
      </c>
      <c r="E83" s="268">
        <v>169</v>
      </c>
      <c r="F83" s="868" t="s">
        <v>832</v>
      </c>
    </row>
    <row r="84" spans="1:6">
      <c r="A84" s="867" t="s">
        <v>817</v>
      </c>
      <c r="B84" s="268">
        <v>21</v>
      </c>
      <c r="C84" s="233">
        <v>14</v>
      </c>
      <c r="D84" s="233">
        <v>16</v>
      </c>
      <c r="E84" s="268">
        <v>51</v>
      </c>
      <c r="F84" s="868" t="s">
        <v>833</v>
      </c>
    </row>
    <row r="85" spans="1:6">
      <c r="A85" s="867" t="s">
        <v>818</v>
      </c>
      <c r="B85" s="268">
        <v>25</v>
      </c>
      <c r="C85" s="233">
        <v>27</v>
      </c>
      <c r="D85" s="233">
        <v>9</v>
      </c>
      <c r="E85" s="268">
        <v>61</v>
      </c>
      <c r="F85" s="868" t="s">
        <v>126</v>
      </c>
    </row>
    <row r="86" spans="1:6">
      <c r="A86" s="867" t="s">
        <v>819</v>
      </c>
      <c r="B86" s="268">
        <v>36</v>
      </c>
      <c r="C86" s="233">
        <v>20</v>
      </c>
      <c r="D86" s="233">
        <v>17</v>
      </c>
      <c r="E86" s="268">
        <v>73</v>
      </c>
      <c r="F86" s="868" t="s">
        <v>128</v>
      </c>
    </row>
    <row r="87" spans="1:6">
      <c r="A87" s="867" t="s">
        <v>820</v>
      </c>
      <c r="B87" s="268">
        <v>29</v>
      </c>
      <c r="C87" s="233">
        <v>18</v>
      </c>
      <c r="D87" s="233">
        <v>25</v>
      </c>
      <c r="E87" s="268">
        <v>72</v>
      </c>
      <c r="F87" s="870" t="s">
        <v>808</v>
      </c>
    </row>
    <row r="88" spans="1:6">
      <c r="A88" s="867" t="s">
        <v>821</v>
      </c>
      <c r="B88" s="268">
        <v>45</v>
      </c>
      <c r="C88" s="233">
        <v>11</v>
      </c>
      <c r="D88" s="233">
        <v>11</v>
      </c>
      <c r="E88" s="268">
        <v>67</v>
      </c>
      <c r="F88" s="870" t="s">
        <v>130</v>
      </c>
    </row>
    <row r="89" spans="1:6">
      <c r="A89" s="867" t="s">
        <v>822</v>
      </c>
      <c r="B89" s="268">
        <v>109</v>
      </c>
      <c r="C89" s="233">
        <v>55</v>
      </c>
      <c r="D89" s="233">
        <v>47</v>
      </c>
      <c r="E89" s="268">
        <v>211</v>
      </c>
      <c r="F89" s="868" t="s">
        <v>132</v>
      </c>
    </row>
    <row r="90" spans="1:6">
      <c r="A90" s="867" t="s">
        <v>823</v>
      </c>
      <c r="B90" s="268">
        <v>76</v>
      </c>
      <c r="C90" s="233">
        <v>53</v>
      </c>
      <c r="D90" s="233">
        <v>6</v>
      </c>
      <c r="E90" s="268">
        <v>135</v>
      </c>
      <c r="F90" s="868" t="s">
        <v>134</v>
      </c>
    </row>
    <row r="91" spans="1:6">
      <c r="A91" s="867" t="s">
        <v>824</v>
      </c>
      <c r="B91" s="268">
        <v>36</v>
      </c>
      <c r="C91" s="233">
        <v>6</v>
      </c>
      <c r="D91" s="233">
        <v>10</v>
      </c>
      <c r="E91" s="268">
        <v>52</v>
      </c>
      <c r="F91" s="870" t="s">
        <v>119</v>
      </c>
    </row>
    <row r="92" spans="1:6" ht="14.25">
      <c r="A92" s="380" t="s">
        <v>135</v>
      </c>
      <c r="B92" s="88">
        <f>B93+B94+B95+B96+B97+B98+B99+B100</f>
        <v>854</v>
      </c>
      <c r="C92" s="88">
        <f>C93+C94+C95+C96+C97+C98+C99+C100</f>
        <v>481</v>
      </c>
      <c r="D92" s="88">
        <f>D93+D94+D95+D96+D97+D98+D99+D100</f>
        <v>257</v>
      </c>
      <c r="E92" s="88">
        <f>E93+E94+E95+E96+E97+E98+E99+E100</f>
        <v>1592</v>
      </c>
      <c r="F92" s="381" t="s">
        <v>136</v>
      </c>
    </row>
    <row r="93" spans="1:6" ht="15">
      <c r="A93" s="378" t="s">
        <v>137</v>
      </c>
      <c r="B93" s="268">
        <v>120</v>
      </c>
      <c r="C93" s="233">
        <v>58</v>
      </c>
      <c r="D93" s="233">
        <v>29</v>
      </c>
      <c r="E93" s="268">
        <v>207</v>
      </c>
      <c r="F93" s="379" t="s">
        <v>138</v>
      </c>
    </row>
    <row r="94" spans="1:6" ht="15">
      <c r="A94" s="378" t="s">
        <v>139</v>
      </c>
      <c r="B94" s="268">
        <v>129</v>
      </c>
      <c r="C94" s="233">
        <v>58</v>
      </c>
      <c r="D94" s="233">
        <v>16</v>
      </c>
      <c r="E94" s="268">
        <v>203</v>
      </c>
      <c r="F94" s="379" t="s">
        <v>140</v>
      </c>
    </row>
    <row r="95" spans="1:6" ht="15">
      <c r="A95" s="378" t="s">
        <v>141</v>
      </c>
      <c r="B95" s="29">
        <v>95</v>
      </c>
      <c r="C95" s="29">
        <v>56</v>
      </c>
      <c r="D95" s="29">
        <v>19</v>
      </c>
      <c r="E95" s="268">
        <v>170</v>
      </c>
      <c r="F95" s="379" t="s">
        <v>142</v>
      </c>
    </row>
    <row r="96" spans="1:6" ht="15">
      <c r="A96" s="378" t="s">
        <v>143</v>
      </c>
      <c r="B96" s="268">
        <v>151</v>
      </c>
      <c r="C96" s="233">
        <v>50</v>
      </c>
      <c r="D96" s="233">
        <v>25</v>
      </c>
      <c r="E96" s="268">
        <v>226</v>
      </c>
      <c r="F96" s="379" t="s">
        <v>144</v>
      </c>
    </row>
    <row r="97" spans="1:6" ht="15">
      <c r="A97" s="378" t="s">
        <v>145</v>
      </c>
      <c r="B97" s="268">
        <v>121</v>
      </c>
      <c r="C97" s="233">
        <v>145</v>
      </c>
      <c r="D97" s="233">
        <v>77</v>
      </c>
      <c r="E97" s="268">
        <v>343</v>
      </c>
      <c r="F97" s="379" t="s">
        <v>146</v>
      </c>
    </row>
    <row r="98" spans="1:6" ht="15">
      <c r="A98" s="378" t="s">
        <v>147</v>
      </c>
      <c r="B98" s="268">
        <v>74</v>
      </c>
      <c r="C98" s="233">
        <v>31</v>
      </c>
      <c r="D98" s="233">
        <v>23</v>
      </c>
      <c r="E98" s="268">
        <v>128</v>
      </c>
      <c r="F98" s="379" t="s">
        <v>148</v>
      </c>
    </row>
    <row r="99" spans="1:6" ht="15">
      <c r="A99" s="378" t="s">
        <v>149</v>
      </c>
      <c r="B99" s="268">
        <v>91</v>
      </c>
      <c r="C99" s="233">
        <v>45</v>
      </c>
      <c r="D99" s="233">
        <v>53</v>
      </c>
      <c r="E99" s="268">
        <v>189</v>
      </c>
      <c r="F99" s="379" t="s">
        <v>961</v>
      </c>
    </row>
    <row r="100" spans="1:6" ht="15">
      <c r="A100" s="378" t="s">
        <v>150</v>
      </c>
      <c r="B100" s="29">
        <v>73</v>
      </c>
      <c r="C100" s="29">
        <v>38</v>
      </c>
      <c r="D100" s="29">
        <v>15</v>
      </c>
      <c r="E100" s="268">
        <v>126</v>
      </c>
      <c r="F100" s="379" t="s">
        <v>151</v>
      </c>
    </row>
    <row r="101" spans="1:6" ht="14.25">
      <c r="A101" s="382" t="s">
        <v>152</v>
      </c>
      <c r="B101" s="88">
        <f>B102+B103+B104+B105+B106</f>
        <v>461</v>
      </c>
      <c r="C101" s="88">
        <f>C102+C103+C104+C105+C106</f>
        <v>228</v>
      </c>
      <c r="D101" s="88">
        <f>D102+D103+D104+D105+D106</f>
        <v>138</v>
      </c>
      <c r="E101" s="88">
        <f>E102+E103+E104+E105+E106</f>
        <v>827</v>
      </c>
      <c r="F101" s="383" t="s">
        <v>153</v>
      </c>
    </row>
    <row r="102" spans="1:6" ht="15">
      <c r="A102" s="378" t="s">
        <v>154</v>
      </c>
      <c r="B102" s="268">
        <v>122</v>
      </c>
      <c r="C102" s="233">
        <v>73</v>
      </c>
      <c r="D102" s="233">
        <v>44</v>
      </c>
      <c r="E102" s="268">
        <v>239</v>
      </c>
      <c r="F102" s="379" t="s">
        <v>155</v>
      </c>
    </row>
    <row r="103" spans="1:6" ht="15">
      <c r="A103" s="378" t="s">
        <v>156</v>
      </c>
      <c r="B103" s="268">
        <v>81</v>
      </c>
      <c r="C103" s="233">
        <v>49</v>
      </c>
      <c r="D103" s="233">
        <v>22</v>
      </c>
      <c r="E103" s="268">
        <v>152</v>
      </c>
      <c r="F103" s="379" t="s">
        <v>157</v>
      </c>
    </row>
    <row r="104" spans="1:6" ht="15">
      <c r="A104" s="378" t="s">
        <v>158</v>
      </c>
      <c r="B104" s="268">
        <v>92</v>
      </c>
      <c r="C104" s="233">
        <v>43</v>
      </c>
      <c r="D104" s="233">
        <v>30</v>
      </c>
      <c r="E104" s="268">
        <v>165</v>
      </c>
      <c r="F104" s="379" t="s">
        <v>159</v>
      </c>
    </row>
    <row r="105" spans="1:6" ht="15">
      <c r="A105" s="378" t="s">
        <v>160</v>
      </c>
      <c r="B105" s="29">
        <v>82</v>
      </c>
      <c r="C105" s="29">
        <v>31</v>
      </c>
      <c r="D105" s="29">
        <v>23</v>
      </c>
      <c r="E105" s="268">
        <v>136</v>
      </c>
      <c r="F105" s="379" t="s">
        <v>161</v>
      </c>
    </row>
    <row r="106" spans="1:6" ht="15">
      <c r="A106" s="378" t="s">
        <v>162</v>
      </c>
      <c r="B106" s="268">
        <v>84</v>
      </c>
      <c r="C106" s="233">
        <v>32</v>
      </c>
      <c r="D106" s="233">
        <v>19</v>
      </c>
      <c r="E106" s="268">
        <v>135</v>
      </c>
      <c r="F106" s="379" t="s">
        <v>163</v>
      </c>
    </row>
    <row r="107" spans="1:6" ht="14.25">
      <c r="A107" s="380" t="s">
        <v>164</v>
      </c>
      <c r="B107" s="88">
        <f>B108+B109+B110+B111+B112+B113</f>
        <v>659</v>
      </c>
      <c r="C107" s="88">
        <f>C108+C109+C110+C111+C112+C113</f>
        <v>318</v>
      </c>
      <c r="D107" s="88">
        <f>D108+D109+D110+D111+D112+D113</f>
        <v>165</v>
      </c>
      <c r="E107" s="88">
        <f>E108+E109+E110+E111+E112+E113</f>
        <v>1142</v>
      </c>
      <c r="F107" s="384" t="s">
        <v>165</v>
      </c>
    </row>
    <row r="108" spans="1:6" ht="15">
      <c r="A108" s="378" t="s">
        <v>166</v>
      </c>
      <c r="B108" s="268">
        <v>87</v>
      </c>
      <c r="C108" s="233">
        <v>64</v>
      </c>
      <c r="D108" s="233">
        <v>30</v>
      </c>
      <c r="E108" s="268">
        <v>181</v>
      </c>
      <c r="F108" s="379" t="s">
        <v>167</v>
      </c>
    </row>
    <row r="109" spans="1:6" ht="15">
      <c r="A109" s="378" t="s">
        <v>168</v>
      </c>
      <c r="B109" s="29">
        <v>107</v>
      </c>
      <c r="C109" s="29">
        <v>62</v>
      </c>
      <c r="D109" s="29">
        <v>22</v>
      </c>
      <c r="E109" s="268">
        <v>191</v>
      </c>
      <c r="F109" s="379" t="s">
        <v>169</v>
      </c>
    </row>
    <row r="110" spans="1:6" ht="15">
      <c r="A110" s="378" t="s">
        <v>170</v>
      </c>
      <c r="B110" s="268">
        <v>79</v>
      </c>
      <c r="C110" s="233">
        <v>42</v>
      </c>
      <c r="D110" s="233">
        <v>29</v>
      </c>
      <c r="E110" s="268">
        <v>150</v>
      </c>
      <c r="F110" s="379" t="s">
        <v>171</v>
      </c>
    </row>
    <row r="111" spans="1:6" ht="15">
      <c r="A111" s="378" t="s">
        <v>172</v>
      </c>
      <c r="B111" s="268">
        <v>206</v>
      </c>
      <c r="C111" s="233">
        <v>68</v>
      </c>
      <c r="D111" s="233">
        <v>43</v>
      </c>
      <c r="E111" s="268">
        <v>317</v>
      </c>
      <c r="F111" s="379" t="s">
        <v>173</v>
      </c>
    </row>
    <row r="112" spans="1:6" ht="15">
      <c r="A112" s="378" t="s">
        <v>174</v>
      </c>
      <c r="B112" s="268">
        <v>79</v>
      </c>
      <c r="C112" s="233">
        <v>40</v>
      </c>
      <c r="D112" s="233">
        <v>12</v>
      </c>
      <c r="E112" s="268">
        <v>131</v>
      </c>
      <c r="F112" s="379" t="s">
        <v>175</v>
      </c>
    </row>
    <row r="113" spans="1:6" ht="15">
      <c r="A113" s="378" t="s">
        <v>176</v>
      </c>
      <c r="B113" s="268">
        <v>101</v>
      </c>
      <c r="C113" s="233">
        <v>42</v>
      </c>
      <c r="D113" s="233">
        <v>29</v>
      </c>
      <c r="E113" s="268">
        <v>172</v>
      </c>
      <c r="F113" s="379" t="s">
        <v>177</v>
      </c>
    </row>
    <row r="114" spans="1:6" ht="14.25">
      <c r="A114" s="385" t="s">
        <v>178</v>
      </c>
      <c r="B114" s="88">
        <f>B115+B116+B117+B118</f>
        <v>224</v>
      </c>
      <c r="C114" s="88">
        <f>C115+C116+C117+C118</f>
        <v>79</v>
      </c>
      <c r="D114" s="88">
        <f>D115+D116+D117+D118</f>
        <v>45</v>
      </c>
      <c r="E114" s="88">
        <f>E115+E116+E117+E118</f>
        <v>348</v>
      </c>
      <c r="F114" s="381" t="s">
        <v>179</v>
      </c>
    </row>
    <row r="115" spans="1:6" ht="15">
      <c r="A115" s="378" t="s">
        <v>180</v>
      </c>
      <c r="B115" s="268">
        <v>26</v>
      </c>
      <c r="C115" s="233">
        <v>14</v>
      </c>
      <c r="D115" s="233">
        <v>3</v>
      </c>
      <c r="E115" s="268">
        <v>43</v>
      </c>
      <c r="F115" s="379" t="s">
        <v>181</v>
      </c>
    </row>
    <row r="116" spans="1:6" ht="15">
      <c r="A116" s="378" t="s">
        <v>182</v>
      </c>
      <c r="B116" s="29">
        <v>89</v>
      </c>
      <c r="C116" s="29">
        <v>24</v>
      </c>
      <c r="D116" s="29">
        <v>23</v>
      </c>
      <c r="E116" s="268">
        <v>136</v>
      </c>
      <c r="F116" s="379" t="s">
        <v>183</v>
      </c>
    </row>
    <row r="117" spans="1:6" ht="15">
      <c r="A117" s="378" t="s">
        <v>184</v>
      </c>
      <c r="B117" s="268">
        <v>72</v>
      </c>
      <c r="C117" s="233">
        <v>29</v>
      </c>
      <c r="D117" s="233">
        <v>15</v>
      </c>
      <c r="E117" s="268">
        <v>116</v>
      </c>
      <c r="F117" s="379" t="s">
        <v>185</v>
      </c>
    </row>
    <row r="118" spans="1:6" ht="15">
      <c r="A118" s="378" t="s">
        <v>186</v>
      </c>
      <c r="B118" s="268">
        <v>37</v>
      </c>
      <c r="C118" s="233">
        <v>12</v>
      </c>
      <c r="D118" s="233">
        <v>4</v>
      </c>
      <c r="E118" s="268">
        <v>53</v>
      </c>
      <c r="F118" s="379" t="s">
        <v>187</v>
      </c>
    </row>
    <row r="119" spans="1:6" ht="14.25">
      <c r="A119" s="376" t="s">
        <v>188</v>
      </c>
      <c r="B119" s="88">
        <f>B120+B121+B122+B123</f>
        <v>218</v>
      </c>
      <c r="C119" s="88">
        <f>C120+C121+C122+C123</f>
        <v>64</v>
      </c>
      <c r="D119" s="88">
        <f>D120+D121+D122+D123</f>
        <v>58</v>
      </c>
      <c r="E119" s="88">
        <f>E120+E121+E122+E123</f>
        <v>340</v>
      </c>
      <c r="F119" s="381" t="s">
        <v>189</v>
      </c>
    </row>
    <row r="120" spans="1:6" ht="15">
      <c r="A120" s="378" t="s">
        <v>190</v>
      </c>
      <c r="B120" s="268">
        <v>46</v>
      </c>
      <c r="C120" s="233">
        <v>4</v>
      </c>
      <c r="D120" s="233">
        <v>7</v>
      </c>
      <c r="E120" s="268">
        <v>57</v>
      </c>
      <c r="F120" s="379" t="s">
        <v>191</v>
      </c>
    </row>
    <row r="121" spans="1:6" ht="15">
      <c r="A121" s="378" t="s">
        <v>192</v>
      </c>
      <c r="B121" s="29">
        <v>30</v>
      </c>
      <c r="C121" s="29">
        <v>3</v>
      </c>
      <c r="D121" s="29">
        <v>3</v>
      </c>
      <c r="E121" s="268">
        <v>36</v>
      </c>
      <c r="F121" s="379" t="s">
        <v>193</v>
      </c>
    </row>
    <row r="122" spans="1:6" ht="15">
      <c r="A122" s="378" t="s">
        <v>962</v>
      </c>
      <c r="B122" s="268">
        <v>104</v>
      </c>
      <c r="C122" s="233">
        <v>45</v>
      </c>
      <c r="D122" s="233">
        <v>43</v>
      </c>
      <c r="E122" s="268">
        <v>192</v>
      </c>
      <c r="F122" s="379" t="s">
        <v>194</v>
      </c>
    </row>
    <row r="123" spans="1:6" ht="15">
      <c r="A123" s="378" t="s">
        <v>195</v>
      </c>
      <c r="B123" s="268">
        <v>38</v>
      </c>
      <c r="C123" s="233">
        <v>12</v>
      </c>
      <c r="D123" s="233">
        <v>5</v>
      </c>
      <c r="E123" s="268">
        <v>55</v>
      </c>
      <c r="F123" s="379" t="s">
        <v>196</v>
      </c>
    </row>
    <row r="124" spans="1:6" ht="14.25">
      <c r="A124" s="385" t="s">
        <v>197</v>
      </c>
      <c r="B124" s="88">
        <f>B125+B126</f>
        <v>36</v>
      </c>
      <c r="C124" s="88">
        <f>C125+C126</f>
        <v>12</v>
      </c>
      <c r="D124" s="88">
        <f>D125+D126</f>
        <v>15</v>
      </c>
      <c r="E124" s="88">
        <f>E125+E126</f>
        <v>63</v>
      </c>
      <c r="F124" s="381" t="s">
        <v>198</v>
      </c>
    </row>
    <row r="125" spans="1:6" ht="15">
      <c r="A125" s="555" t="s">
        <v>199</v>
      </c>
      <c r="B125" s="268">
        <v>7</v>
      </c>
      <c r="C125" s="233">
        <v>1</v>
      </c>
      <c r="D125" s="233">
        <v>1</v>
      </c>
      <c r="E125" s="268">
        <v>9</v>
      </c>
      <c r="F125" s="387" t="s">
        <v>982</v>
      </c>
    </row>
    <row r="126" spans="1:6" ht="15">
      <c r="A126" s="556" t="s">
        <v>201</v>
      </c>
      <c r="B126" s="29">
        <v>29</v>
      </c>
      <c r="C126" s="29">
        <v>11</v>
      </c>
      <c r="D126" s="29">
        <v>14</v>
      </c>
      <c r="E126" s="268">
        <v>54</v>
      </c>
      <c r="F126" s="387" t="s">
        <v>965</v>
      </c>
    </row>
    <row r="127" spans="1:6" ht="14.25">
      <c r="A127" s="389" t="s">
        <v>295</v>
      </c>
      <c r="B127" s="88">
        <f>B124+B119+B114+B107+B101+B92+B75+'15'!B10+'15'!B19+'15'!B28+'15'!B38+'15'!B46</f>
        <v>6280</v>
      </c>
      <c r="C127" s="88">
        <f>C124+C119+C114+C107+C101+C92+C75+'15'!C10+'15'!C19+'15'!C28+'15'!C38+'15'!C46</f>
        <v>3484</v>
      </c>
      <c r="D127" s="88">
        <f>D124+D119+D114+D107+D101+D92+D75+'15'!D10+'15'!D19+'15'!D28+'15'!D38+'15'!D46</f>
        <v>2002</v>
      </c>
      <c r="E127" s="88">
        <f>E124+E119+E114+E107+E101+E92+E75+'15'!E10+'15'!E19+'15'!E28+'15'!E38+'15'!E46</f>
        <v>11766</v>
      </c>
      <c r="F127" s="156" t="s">
        <v>204</v>
      </c>
    </row>
    <row r="128" spans="1:6" ht="15">
      <c r="A128" s="28"/>
      <c r="B128" s="268"/>
      <c r="C128" s="233"/>
      <c r="D128" s="233"/>
      <c r="E128" s="233"/>
      <c r="F128" s="415"/>
    </row>
    <row r="129" spans="1:6">
      <c r="A129" s="18"/>
      <c r="B129" s="268"/>
      <c r="C129" s="233"/>
      <c r="D129" s="233"/>
      <c r="E129" s="233"/>
      <c r="F129" s="287"/>
    </row>
    <row r="130" spans="1:6">
      <c r="A130" s="19" t="s">
        <v>729</v>
      </c>
      <c r="B130" s="268"/>
      <c r="C130" s="233"/>
      <c r="D130" s="233"/>
      <c r="E130" s="233"/>
      <c r="F130" s="19" t="s">
        <v>596</v>
      </c>
    </row>
    <row r="131" spans="1:6" ht="6" customHeight="1">
      <c r="A131" s="18"/>
      <c r="B131" s="268"/>
      <c r="C131" s="233"/>
      <c r="D131" s="233"/>
      <c r="E131" s="233"/>
      <c r="F131" s="636"/>
    </row>
    <row r="132" spans="1:6">
      <c r="A132" s="69" t="s">
        <v>834</v>
      </c>
      <c r="B132" s="72"/>
      <c r="C132" s="72"/>
      <c r="D132" s="72"/>
      <c r="E132" s="72"/>
      <c r="F132" s="73" t="s">
        <v>963</v>
      </c>
    </row>
    <row r="133" spans="1:6" ht="14.25">
      <c r="A133" s="637"/>
      <c r="F133" s="637"/>
    </row>
    <row r="136" spans="1:6">
      <c r="B136" s="631"/>
      <c r="C136" s="631"/>
      <c r="D136" s="631"/>
      <c r="E136" s="631"/>
    </row>
    <row r="137" spans="1:6" ht="14.25">
      <c r="A137" s="632"/>
      <c r="B137" s="635"/>
      <c r="C137" s="635"/>
      <c r="D137" s="635"/>
      <c r="E137" s="635"/>
    </row>
  </sheetData>
  <mergeCells count="4">
    <mergeCell ref="E3:F3"/>
    <mergeCell ref="E4:F4"/>
    <mergeCell ref="E68:F68"/>
    <mergeCell ref="E69:F69"/>
  </mergeCells>
  <printOptions gridLinesSet="0"/>
  <pageMargins left="0.78740157480314965" right="0.59055118110236227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65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7030A0"/>
  </sheetPr>
  <dimension ref="A1:F130"/>
  <sheetViews>
    <sheetView showGridLines="0" view="pageLayout" topLeftCell="A109" zoomScaleSheetLayoutView="137" workbookViewId="0">
      <selection activeCell="A66" sqref="A66:XFD66"/>
    </sheetView>
  </sheetViews>
  <sheetFormatPr baseColWidth="10" defaultRowHeight="12.75"/>
  <cols>
    <col min="1" max="1" width="30.85546875" style="219" customWidth="1"/>
    <col min="2" max="2" width="15.5703125" style="232" customWidth="1"/>
    <col min="3" max="3" width="15" style="232" customWidth="1"/>
    <col min="4" max="4" width="14.140625" style="252" customWidth="1"/>
    <col min="5" max="5" width="39" style="219" customWidth="1"/>
    <col min="6" max="6" width="6.42578125" style="219" customWidth="1"/>
    <col min="7" max="253" width="11.42578125" style="219"/>
    <col min="254" max="254" width="39.42578125" style="219" customWidth="1"/>
    <col min="255" max="255" width="19" style="219" customWidth="1"/>
    <col min="256" max="256" width="24.42578125" style="219" customWidth="1"/>
    <col min="257" max="257" width="39.42578125" style="219" customWidth="1"/>
    <col min="258" max="258" width="6.42578125" style="219" customWidth="1"/>
    <col min="259" max="509" width="11.42578125" style="219"/>
    <col min="510" max="510" width="39.42578125" style="219" customWidth="1"/>
    <col min="511" max="511" width="19" style="219" customWidth="1"/>
    <col min="512" max="512" width="24.42578125" style="219" customWidth="1"/>
    <col min="513" max="513" width="39.42578125" style="219" customWidth="1"/>
    <col min="514" max="514" width="6.42578125" style="219" customWidth="1"/>
    <col min="515" max="765" width="11.42578125" style="219"/>
    <col min="766" max="766" width="39.42578125" style="219" customWidth="1"/>
    <col min="767" max="767" width="19" style="219" customWidth="1"/>
    <col min="768" max="768" width="24.42578125" style="219" customWidth="1"/>
    <col min="769" max="769" width="39.42578125" style="219" customWidth="1"/>
    <col min="770" max="770" width="6.42578125" style="219" customWidth="1"/>
    <col min="771" max="1021" width="11.42578125" style="219"/>
    <col min="1022" max="1022" width="39.42578125" style="219" customWidth="1"/>
    <col min="1023" max="1023" width="19" style="219" customWidth="1"/>
    <col min="1024" max="1024" width="24.42578125" style="219" customWidth="1"/>
    <col min="1025" max="1025" width="39.42578125" style="219" customWidth="1"/>
    <col min="1026" max="1026" width="6.42578125" style="219" customWidth="1"/>
    <col min="1027" max="1277" width="11.42578125" style="219"/>
    <col min="1278" max="1278" width="39.42578125" style="219" customWidth="1"/>
    <col min="1279" max="1279" width="19" style="219" customWidth="1"/>
    <col min="1280" max="1280" width="24.42578125" style="219" customWidth="1"/>
    <col min="1281" max="1281" width="39.42578125" style="219" customWidth="1"/>
    <col min="1282" max="1282" width="6.42578125" style="219" customWidth="1"/>
    <col min="1283" max="1533" width="11.42578125" style="219"/>
    <col min="1534" max="1534" width="39.42578125" style="219" customWidth="1"/>
    <col min="1535" max="1535" width="19" style="219" customWidth="1"/>
    <col min="1536" max="1536" width="24.42578125" style="219" customWidth="1"/>
    <col min="1537" max="1537" width="39.42578125" style="219" customWidth="1"/>
    <col min="1538" max="1538" width="6.42578125" style="219" customWidth="1"/>
    <col min="1539" max="1789" width="11.42578125" style="219"/>
    <col min="1790" max="1790" width="39.42578125" style="219" customWidth="1"/>
    <col min="1791" max="1791" width="19" style="219" customWidth="1"/>
    <col min="1792" max="1792" width="24.42578125" style="219" customWidth="1"/>
    <col min="1793" max="1793" width="39.42578125" style="219" customWidth="1"/>
    <col min="1794" max="1794" width="6.42578125" style="219" customWidth="1"/>
    <col min="1795" max="2045" width="11.42578125" style="219"/>
    <col min="2046" max="2046" width="39.42578125" style="219" customWidth="1"/>
    <col min="2047" max="2047" width="19" style="219" customWidth="1"/>
    <col min="2048" max="2048" width="24.42578125" style="219" customWidth="1"/>
    <col min="2049" max="2049" width="39.42578125" style="219" customWidth="1"/>
    <col min="2050" max="2050" width="6.42578125" style="219" customWidth="1"/>
    <col min="2051" max="2301" width="11.42578125" style="219"/>
    <col min="2302" max="2302" width="39.42578125" style="219" customWidth="1"/>
    <col min="2303" max="2303" width="19" style="219" customWidth="1"/>
    <col min="2304" max="2304" width="24.42578125" style="219" customWidth="1"/>
    <col min="2305" max="2305" width="39.42578125" style="219" customWidth="1"/>
    <col min="2306" max="2306" width="6.42578125" style="219" customWidth="1"/>
    <col min="2307" max="2557" width="11.42578125" style="219"/>
    <col min="2558" max="2558" width="39.42578125" style="219" customWidth="1"/>
    <col min="2559" max="2559" width="19" style="219" customWidth="1"/>
    <col min="2560" max="2560" width="24.42578125" style="219" customWidth="1"/>
    <col min="2561" max="2561" width="39.42578125" style="219" customWidth="1"/>
    <col min="2562" max="2562" width="6.42578125" style="219" customWidth="1"/>
    <col min="2563" max="2813" width="11.42578125" style="219"/>
    <col min="2814" max="2814" width="39.42578125" style="219" customWidth="1"/>
    <col min="2815" max="2815" width="19" style="219" customWidth="1"/>
    <col min="2816" max="2816" width="24.42578125" style="219" customWidth="1"/>
    <col min="2817" max="2817" width="39.42578125" style="219" customWidth="1"/>
    <col min="2818" max="2818" width="6.42578125" style="219" customWidth="1"/>
    <col min="2819" max="3069" width="11.42578125" style="219"/>
    <col min="3070" max="3070" width="39.42578125" style="219" customWidth="1"/>
    <col min="3071" max="3071" width="19" style="219" customWidth="1"/>
    <col min="3072" max="3072" width="24.42578125" style="219" customWidth="1"/>
    <col min="3073" max="3073" width="39.42578125" style="219" customWidth="1"/>
    <col min="3074" max="3074" width="6.42578125" style="219" customWidth="1"/>
    <col min="3075" max="3325" width="11.42578125" style="219"/>
    <col min="3326" max="3326" width="39.42578125" style="219" customWidth="1"/>
    <col min="3327" max="3327" width="19" style="219" customWidth="1"/>
    <col min="3328" max="3328" width="24.42578125" style="219" customWidth="1"/>
    <col min="3329" max="3329" width="39.42578125" style="219" customWidth="1"/>
    <col min="3330" max="3330" width="6.42578125" style="219" customWidth="1"/>
    <col min="3331" max="3581" width="11.42578125" style="219"/>
    <col min="3582" max="3582" width="39.42578125" style="219" customWidth="1"/>
    <col min="3583" max="3583" width="19" style="219" customWidth="1"/>
    <col min="3584" max="3584" width="24.42578125" style="219" customWidth="1"/>
    <col min="3585" max="3585" width="39.42578125" style="219" customWidth="1"/>
    <col min="3586" max="3586" width="6.42578125" style="219" customWidth="1"/>
    <col min="3587" max="3837" width="11.42578125" style="219"/>
    <col min="3838" max="3838" width="39.42578125" style="219" customWidth="1"/>
    <col min="3839" max="3839" width="19" style="219" customWidth="1"/>
    <col min="3840" max="3840" width="24.42578125" style="219" customWidth="1"/>
    <col min="3841" max="3841" width="39.42578125" style="219" customWidth="1"/>
    <col min="3842" max="3842" width="6.42578125" style="219" customWidth="1"/>
    <col min="3843" max="4093" width="11.42578125" style="219"/>
    <col min="4094" max="4094" width="39.42578125" style="219" customWidth="1"/>
    <col min="4095" max="4095" width="19" style="219" customWidth="1"/>
    <col min="4096" max="4096" width="24.42578125" style="219" customWidth="1"/>
    <col min="4097" max="4097" width="39.42578125" style="219" customWidth="1"/>
    <col min="4098" max="4098" width="6.42578125" style="219" customWidth="1"/>
    <col min="4099" max="4349" width="11.42578125" style="219"/>
    <col min="4350" max="4350" width="39.42578125" style="219" customWidth="1"/>
    <col min="4351" max="4351" width="19" style="219" customWidth="1"/>
    <col min="4352" max="4352" width="24.42578125" style="219" customWidth="1"/>
    <col min="4353" max="4353" width="39.42578125" style="219" customWidth="1"/>
    <col min="4354" max="4354" width="6.42578125" style="219" customWidth="1"/>
    <col min="4355" max="4605" width="11.42578125" style="219"/>
    <col min="4606" max="4606" width="39.42578125" style="219" customWidth="1"/>
    <col min="4607" max="4607" width="19" style="219" customWidth="1"/>
    <col min="4608" max="4608" width="24.42578125" style="219" customWidth="1"/>
    <col min="4609" max="4609" width="39.42578125" style="219" customWidth="1"/>
    <col min="4610" max="4610" width="6.42578125" style="219" customWidth="1"/>
    <col min="4611" max="4861" width="11.42578125" style="219"/>
    <col min="4862" max="4862" width="39.42578125" style="219" customWidth="1"/>
    <col min="4863" max="4863" width="19" style="219" customWidth="1"/>
    <col min="4864" max="4864" width="24.42578125" style="219" customWidth="1"/>
    <col min="4865" max="4865" width="39.42578125" style="219" customWidth="1"/>
    <col min="4866" max="4866" width="6.42578125" style="219" customWidth="1"/>
    <col min="4867" max="5117" width="11.42578125" style="219"/>
    <col min="5118" max="5118" width="39.42578125" style="219" customWidth="1"/>
    <col min="5119" max="5119" width="19" style="219" customWidth="1"/>
    <col min="5120" max="5120" width="24.42578125" style="219" customWidth="1"/>
    <col min="5121" max="5121" width="39.42578125" style="219" customWidth="1"/>
    <col min="5122" max="5122" width="6.42578125" style="219" customWidth="1"/>
    <col min="5123" max="5373" width="11.42578125" style="219"/>
    <col min="5374" max="5374" width="39.42578125" style="219" customWidth="1"/>
    <col min="5375" max="5375" width="19" style="219" customWidth="1"/>
    <col min="5376" max="5376" width="24.42578125" style="219" customWidth="1"/>
    <col min="5377" max="5377" width="39.42578125" style="219" customWidth="1"/>
    <col min="5378" max="5378" width="6.42578125" style="219" customWidth="1"/>
    <col min="5379" max="5629" width="11.42578125" style="219"/>
    <col min="5630" max="5630" width="39.42578125" style="219" customWidth="1"/>
    <col min="5631" max="5631" width="19" style="219" customWidth="1"/>
    <col min="5632" max="5632" width="24.42578125" style="219" customWidth="1"/>
    <col min="5633" max="5633" width="39.42578125" style="219" customWidth="1"/>
    <col min="5634" max="5634" width="6.42578125" style="219" customWidth="1"/>
    <col min="5635" max="5885" width="11.42578125" style="219"/>
    <col min="5886" max="5886" width="39.42578125" style="219" customWidth="1"/>
    <col min="5887" max="5887" width="19" style="219" customWidth="1"/>
    <col min="5888" max="5888" width="24.42578125" style="219" customWidth="1"/>
    <col min="5889" max="5889" width="39.42578125" style="219" customWidth="1"/>
    <col min="5890" max="5890" width="6.42578125" style="219" customWidth="1"/>
    <col min="5891" max="6141" width="11.42578125" style="219"/>
    <col min="6142" max="6142" width="39.42578125" style="219" customWidth="1"/>
    <col min="6143" max="6143" width="19" style="219" customWidth="1"/>
    <col min="6144" max="6144" width="24.42578125" style="219" customWidth="1"/>
    <col min="6145" max="6145" width="39.42578125" style="219" customWidth="1"/>
    <col min="6146" max="6146" width="6.42578125" style="219" customWidth="1"/>
    <col min="6147" max="6397" width="11.42578125" style="219"/>
    <col min="6398" max="6398" width="39.42578125" style="219" customWidth="1"/>
    <col min="6399" max="6399" width="19" style="219" customWidth="1"/>
    <col min="6400" max="6400" width="24.42578125" style="219" customWidth="1"/>
    <col min="6401" max="6401" width="39.42578125" style="219" customWidth="1"/>
    <col min="6402" max="6402" width="6.42578125" style="219" customWidth="1"/>
    <col min="6403" max="6653" width="11.42578125" style="219"/>
    <col min="6654" max="6654" width="39.42578125" style="219" customWidth="1"/>
    <col min="6655" max="6655" width="19" style="219" customWidth="1"/>
    <col min="6656" max="6656" width="24.42578125" style="219" customWidth="1"/>
    <col min="6657" max="6657" width="39.42578125" style="219" customWidth="1"/>
    <col min="6658" max="6658" width="6.42578125" style="219" customWidth="1"/>
    <col min="6659" max="6909" width="11.42578125" style="219"/>
    <col min="6910" max="6910" width="39.42578125" style="219" customWidth="1"/>
    <col min="6911" max="6911" width="19" style="219" customWidth="1"/>
    <col min="6912" max="6912" width="24.42578125" style="219" customWidth="1"/>
    <col min="6913" max="6913" width="39.42578125" style="219" customWidth="1"/>
    <col min="6914" max="6914" width="6.42578125" style="219" customWidth="1"/>
    <col min="6915" max="7165" width="11.42578125" style="219"/>
    <col min="7166" max="7166" width="39.42578125" style="219" customWidth="1"/>
    <col min="7167" max="7167" width="19" style="219" customWidth="1"/>
    <col min="7168" max="7168" width="24.42578125" style="219" customWidth="1"/>
    <col min="7169" max="7169" width="39.42578125" style="219" customWidth="1"/>
    <col min="7170" max="7170" width="6.42578125" style="219" customWidth="1"/>
    <col min="7171" max="7421" width="11.42578125" style="219"/>
    <col min="7422" max="7422" width="39.42578125" style="219" customWidth="1"/>
    <col min="7423" max="7423" width="19" style="219" customWidth="1"/>
    <col min="7424" max="7424" width="24.42578125" style="219" customWidth="1"/>
    <col min="7425" max="7425" width="39.42578125" style="219" customWidth="1"/>
    <col min="7426" max="7426" width="6.42578125" style="219" customWidth="1"/>
    <col min="7427" max="7677" width="11.42578125" style="219"/>
    <col min="7678" max="7678" width="39.42578125" style="219" customWidth="1"/>
    <col min="7679" max="7679" width="19" style="219" customWidth="1"/>
    <col min="7680" max="7680" width="24.42578125" style="219" customWidth="1"/>
    <col min="7681" max="7681" width="39.42578125" style="219" customWidth="1"/>
    <col min="7682" max="7682" width="6.42578125" style="219" customWidth="1"/>
    <col min="7683" max="7933" width="11.42578125" style="219"/>
    <col min="7934" max="7934" width="39.42578125" style="219" customWidth="1"/>
    <col min="7935" max="7935" width="19" style="219" customWidth="1"/>
    <col min="7936" max="7936" width="24.42578125" style="219" customWidth="1"/>
    <col min="7937" max="7937" width="39.42578125" style="219" customWidth="1"/>
    <col min="7938" max="7938" width="6.42578125" style="219" customWidth="1"/>
    <col min="7939" max="8189" width="11.42578125" style="219"/>
    <col min="8190" max="8190" width="39.42578125" style="219" customWidth="1"/>
    <col min="8191" max="8191" width="19" style="219" customWidth="1"/>
    <col min="8192" max="8192" width="24.42578125" style="219" customWidth="1"/>
    <col min="8193" max="8193" width="39.42578125" style="219" customWidth="1"/>
    <col min="8194" max="8194" width="6.42578125" style="219" customWidth="1"/>
    <col min="8195" max="8445" width="11.42578125" style="219"/>
    <col min="8446" max="8446" width="39.42578125" style="219" customWidth="1"/>
    <col min="8447" max="8447" width="19" style="219" customWidth="1"/>
    <col min="8448" max="8448" width="24.42578125" style="219" customWidth="1"/>
    <col min="8449" max="8449" width="39.42578125" style="219" customWidth="1"/>
    <col min="8450" max="8450" width="6.42578125" style="219" customWidth="1"/>
    <col min="8451" max="8701" width="11.42578125" style="219"/>
    <col min="8702" max="8702" width="39.42578125" style="219" customWidth="1"/>
    <col min="8703" max="8703" width="19" style="219" customWidth="1"/>
    <col min="8704" max="8704" width="24.42578125" style="219" customWidth="1"/>
    <col min="8705" max="8705" width="39.42578125" style="219" customWidth="1"/>
    <col min="8706" max="8706" width="6.42578125" style="219" customWidth="1"/>
    <col min="8707" max="8957" width="11.42578125" style="219"/>
    <col min="8958" max="8958" width="39.42578125" style="219" customWidth="1"/>
    <col min="8959" max="8959" width="19" style="219" customWidth="1"/>
    <col min="8960" max="8960" width="24.42578125" style="219" customWidth="1"/>
    <col min="8961" max="8961" width="39.42578125" style="219" customWidth="1"/>
    <col min="8962" max="8962" width="6.42578125" style="219" customWidth="1"/>
    <col min="8963" max="9213" width="11.42578125" style="219"/>
    <col min="9214" max="9214" width="39.42578125" style="219" customWidth="1"/>
    <col min="9215" max="9215" width="19" style="219" customWidth="1"/>
    <col min="9216" max="9216" width="24.42578125" style="219" customWidth="1"/>
    <col min="9217" max="9217" width="39.42578125" style="219" customWidth="1"/>
    <col min="9218" max="9218" width="6.42578125" style="219" customWidth="1"/>
    <col min="9219" max="9469" width="11.42578125" style="219"/>
    <col min="9470" max="9470" width="39.42578125" style="219" customWidth="1"/>
    <col min="9471" max="9471" width="19" style="219" customWidth="1"/>
    <col min="9472" max="9472" width="24.42578125" style="219" customWidth="1"/>
    <col min="9473" max="9473" width="39.42578125" style="219" customWidth="1"/>
    <col min="9474" max="9474" width="6.42578125" style="219" customWidth="1"/>
    <col min="9475" max="9725" width="11.42578125" style="219"/>
    <col min="9726" max="9726" width="39.42578125" style="219" customWidth="1"/>
    <col min="9727" max="9727" width="19" style="219" customWidth="1"/>
    <col min="9728" max="9728" width="24.42578125" style="219" customWidth="1"/>
    <col min="9729" max="9729" width="39.42578125" style="219" customWidth="1"/>
    <col min="9730" max="9730" width="6.42578125" style="219" customWidth="1"/>
    <col min="9731" max="9981" width="11.42578125" style="219"/>
    <col min="9982" max="9982" width="39.42578125" style="219" customWidth="1"/>
    <col min="9983" max="9983" width="19" style="219" customWidth="1"/>
    <col min="9984" max="9984" width="24.42578125" style="219" customWidth="1"/>
    <col min="9985" max="9985" width="39.42578125" style="219" customWidth="1"/>
    <col min="9986" max="9986" width="6.42578125" style="219" customWidth="1"/>
    <col min="9987" max="10237" width="11.42578125" style="219"/>
    <col min="10238" max="10238" width="39.42578125" style="219" customWidth="1"/>
    <col min="10239" max="10239" width="19" style="219" customWidth="1"/>
    <col min="10240" max="10240" width="24.42578125" style="219" customWidth="1"/>
    <col min="10241" max="10241" width="39.42578125" style="219" customWidth="1"/>
    <col min="10242" max="10242" width="6.42578125" style="219" customWidth="1"/>
    <col min="10243" max="10493" width="11.42578125" style="219"/>
    <col min="10494" max="10494" width="39.42578125" style="219" customWidth="1"/>
    <col min="10495" max="10495" width="19" style="219" customWidth="1"/>
    <col min="10496" max="10496" width="24.42578125" style="219" customWidth="1"/>
    <col min="10497" max="10497" width="39.42578125" style="219" customWidth="1"/>
    <col min="10498" max="10498" width="6.42578125" style="219" customWidth="1"/>
    <col min="10499" max="10749" width="11.42578125" style="219"/>
    <col min="10750" max="10750" width="39.42578125" style="219" customWidth="1"/>
    <col min="10751" max="10751" width="19" style="219" customWidth="1"/>
    <col min="10752" max="10752" width="24.42578125" style="219" customWidth="1"/>
    <col min="10753" max="10753" width="39.42578125" style="219" customWidth="1"/>
    <col min="10754" max="10754" width="6.42578125" style="219" customWidth="1"/>
    <col min="10755" max="11005" width="11.42578125" style="219"/>
    <col min="11006" max="11006" width="39.42578125" style="219" customWidth="1"/>
    <col min="11007" max="11007" width="19" style="219" customWidth="1"/>
    <col min="11008" max="11008" width="24.42578125" style="219" customWidth="1"/>
    <col min="11009" max="11009" width="39.42578125" style="219" customWidth="1"/>
    <col min="11010" max="11010" width="6.42578125" style="219" customWidth="1"/>
    <col min="11011" max="11261" width="11.42578125" style="219"/>
    <col min="11262" max="11262" width="39.42578125" style="219" customWidth="1"/>
    <col min="11263" max="11263" width="19" style="219" customWidth="1"/>
    <col min="11264" max="11264" width="24.42578125" style="219" customWidth="1"/>
    <col min="11265" max="11265" width="39.42578125" style="219" customWidth="1"/>
    <col min="11266" max="11266" width="6.42578125" style="219" customWidth="1"/>
    <col min="11267" max="11517" width="11.42578125" style="219"/>
    <col min="11518" max="11518" width="39.42578125" style="219" customWidth="1"/>
    <col min="11519" max="11519" width="19" style="219" customWidth="1"/>
    <col min="11520" max="11520" width="24.42578125" style="219" customWidth="1"/>
    <col min="11521" max="11521" width="39.42578125" style="219" customWidth="1"/>
    <col min="11522" max="11522" width="6.42578125" style="219" customWidth="1"/>
    <col min="11523" max="11773" width="11.42578125" style="219"/>
    <col min="11774" max="11774" width="39.42578125" style="219" customWidth="1"/>
    <col min="11775" max="11775" width="19" style="219" customWidth="1"/>
    <col min="11776" max="11776" width="24.42578125" style="219" customWidth="1"/>
    <col min="11777" max="11777" width="39.42578125" style="219" customWidth="1"/>
    <col min="11778" max="11778" width="6.42578125" style="219" customWidth="1"/>
    <col min="11779" max="12029" width="11.42578125" style="219"/>
    <col min="12030" max="12030" width="39.42578125" style="219" customWidth="1"/>
    <col min="12031" max="12031" width="19" style="219" customWidth="1"/>
    <col min="12032" max="12032" width="24.42578125" style="219" customWidth="1"/>
    <col min="12033" max="12033" width="39.42578125" style="219" customWidth="1"/>
    <col min="12034" max="12034" width="6.42578125" style="219" customWidth="1"/>
    <col min="12035" max="12285" width="11.42578125" style="219"/>
    <col min="12286" max="12286" width="39.42578125" style="219" customWidth="1"/>
    <col min="12287" max="12287" width="19" style="219" customWidth="1"/>
    <col min="12288" max="12288" width="24.42578125" style="219" customWidth="1"/>
    <col min="12289" max="12289" width="39.42578125" style="219" customWidth="1"/>
    <col min="12290" max="12290" width="6.42578125" style="219" customWidth="1"/>
    <col min="12291" max="12541" width="11.42578125" style="219"/>
    <col min="12542" max="12542" width="39.42578125" style="219" customWidth="1"/>
    <col min="12543" max="12543" width="19" style="219" customWidth="1"/>
    <col min="12544" max="12544" width="24.42578125" style="219" customWidth="1"/>
    <col min="12545" max="12545" width="39.42578125" style="219" customWidth="1"/>
    <col min="12546" max="12546" width="6.42578125" style="219" customWidth="1"/>
    <col min="12547" max="12797" width="11.42578125" style="219"/>
    <col min="12798" max="12798" width="39.42578125" style="219" customWidth="1"/>
    <col min="12799" max="12799" width="19" style="219" customWidth="1"/>
    <col min="12800" max="12800" width="24.42578125" style="219" customWidth="1"/>
    <col min="12801" max="12801" width="39.42578125" style="219" customWidth="1"/>
    <col min="12802" max="12802" width="6.42578125" style="219" customWidth="1"/>
    <col min="12803" max="13053" width="11.42578125" style="219"/>
    <col min="13054" max="13054" width="39.42578125" style="219" customWidth="1"/>
    <col min="13055" max="13055" width="19" style="219" customWidth="1"/>
    <col min="13056" max="13056" width="24.42578125" style="219" customWidth="1"/>
    <col min="13057" max="13057" width="39.42578125" style="219" customWidth="1"/>
    <col min="13058" max="13058" width="6.42578125" style="219" customWidth="1"/>
    <col min="13059" max="13309" width="11.42578125" style="219"/>
    <col min="13310" max="13310" width="39.42578125" style="219" customWidth="1"/>
    <col min="13311" max="13311" width="19" style="219" customWidth="1"/>
    <col min="13312" max="13312" width="24.42578125" style="219" customWidth="1"/>
    <col min="13313" max="13313" width="39.42578125" style="219" customWidth="1"/>
    <col min="13314" max="13314" width="6.42578125" style="219" customWidth="1"/>
    <col min="13315" max="13565" width="11.42578125" style="219"/>
    <col min="13566" max="13566" width="39.42578125" style="219" customWidth="1"/>
    <col min="13567" max="13567" width="19" style="219" customWidth="1"/>
    <col min="13568" max="13568" width="24.42578125" style="219" customWidth="1"/>
    <col min="13569" max="13569" width="39.42578125" style="219" customWidth="1"/>
    <col min="13570" max="13570" width="6.42578125" style="219" customWidth="1"/>
    <col min="13571" max="13821" width="11.42578125" style="219"/>
    <col min="13822" max="13822" width="39.42578125" style="219" customWidth="1"/>
    <col min="13823" max="13823" width="19" style="219" customWidth="1"/>
    <col min="13824" max="13824" width="24.42578125" style="219" customWidth="1"/>
    <col min="13825" max="13825" width="39.42578125" style="219" customWidth="1"/>
    <col min="13826" max="13826" width="6.42578125" style="219" customWidth="1"/>
    <col min="13827" max="14077" width="11.42578125" style="219"/>
    <col min="14078" max="14078" width="39.42578125" style="219" customWidth="1"/>
    <col min="14079" max="14079" width="19" style="219" customWidth="1"/>
    <col min="14080" max="14080" width="24.42578125" style="219" customWidth="1"/>
    <col min="14081" max="14081" width="39.42578125" style="219" customWidth="1"/>
    <col min="14082" max="14082" width="6.42578125" style="219" customWidth="1"/>
    <col min="14083" max="14333" width="11.42578125" style="219"/>
    <col min="14334" max="14334" width="39.42578125" style="219" customWidth="1"/>
    <col min="14335" max="14335" width="19" style="219" customWidth="1"/>
    <col min="14336" max="14336" width="24.42578125" style="219" customWidth="1"/>
    <col min="14337" max="14337" width="39.42578125" style="219" customWidth="1"/>
    <col min="14338" max="14338" width="6.42578125" style="219" customWidth="1"/>
    <col min="14339" max="14589" width="11.42578125" style="219"/>
    <col min="14590" max="14590" width="39.42578125" style="219" customWidth="1"/>
    <col min="14591" max="14591" width="19" style="219" customWidth="1"/>
    <col min="14592" max="14592" width="24.42578125" style="219" customWidth="1"/>
    <col min="14593" max="14593" width="39.42578125" style="219" customWidth="1"/>
    <col min="14594" max="14594" width="6.42578125" style="219" customWidth="1"/>
    <col min="14595" max="14845" width="11.42578125" style="219"/>
    <col min="14846" max="14846" width="39.42578125" style="219" customWidth="1"/>
    <col min="14847" max="14847" width="19" style="219" customWidth="1"/>
    <col min="14848" max="14848" width="24.42578125" style="219" customWidth="1"/>
    <col min="14849" max="14849" width="39.42578125" style="219" customWidth="1"/>
    <col min="14850" max="14850" width="6.42578125" style="219" customWidth="1"/>
    <col min="14851" max="15101" width="11.42578125" style="219"/>
    <col min="15102" max="15102" width="39.42578125" style="219" customWidth="1"/>
    <col min="15103" max="15103" width="19" style="219" customWidth="1"/>
    <col min="15104" max="15104" width="24.42578125" style="219" customWidth="1"/>
    <col min="15105" max="15105" width="39.42578125" style="219" customWidth="1"/>
    <col min="15106" max="15106" width="6.42578125" style="219" customWidth="1"/>
    <col min="15107" max="15357" width="11.42578125" style="219"/>
    <col min="15358" max="15358" width="39.42578125" style="219" customWidth="1"/>
    <col min="15359" max="15359" width="19" style="219" customWidth="1"/>
    <col min="15360" max="15360" width="24.42578125" style="219" customWidth="1"/>
    <col min="15361" max="15361" width="39.42578125" style="219" customWidth="1"/>
    <col min="15362" max="15362" width="6.42578125" style="219" customWidth="1"/>
    <col min="15363" max="15613" width="11.42578125" style="219"/>
    <col min="15614" max="15614" width="39.42578125" style="219" customWidth="1"/>
    <col min="15615" max="15615" width="19" style="219" customWidth="1"/>
    <col min="15616" max="15616" width="24.42578125" style="219" customWidth="1"/>
    <col min="15617" max="15617" width="39.42578125" style="219" customWidth="1"/>
    <col min="15618" max="15618" width="6.42578125" style="219" customWidth="1"/>
    <col min="15619" max="15869" width="11.42578125" style="219"/>
    <col min="15870" max="15870" width="39.42578125" style="219" customWidth="1"/>
    <col min="15871" max="15871" width="19" style="219" customWidth="1"/>
    <col min="15872" max="15872" width="24.42578125" style="219" customWidth="1"/>
    <col min="15873" max="15873" width="39.42578125" style="219" customWidth="1"/>
    <col min="15874" max="15874" width="6.42578125" style="219" customWidth="1"/>
    <col min="15875" max="16125" width="11.42578125" style="219"/>
    <col min="16126" max="16126" width="39.42578125" style="219" customWidth="1"/>
    <col min="16127" max="16127" width="19" style="219" customWidth="1"/>
    <col min="16128" max="16128" width="24.42578125" style="219" customWidth="1"/>
    <col min="16129" max="16129" width="39.42578125" style="219" customWidth="1"/>
    <col min="16130" max="16130" width="6.42578125" style="219" customWidth="1"/>
    <col min="16131" max="16384" width="11.42578125" style="219"/>
  </cols>
  <sheetData>
    <row r="1" spans="1:6" ht="24.75" customHeight="1">
      <c r="A1" s="217" t="s">
        <v>0</v>
      </c>
      <c r="B1" s="642" t="s">
        <v>211</v>
      </c>
      <c r="C1" s="642"/>
      <c r="E1" s="218" t="s">
        <v>1</v>
      </c>
    </row>
    <row r="2" spans="1:6" ht="18.95" customHeight="1"/>
    <row r="3" spans="1:6" ht="18.95" customHeight="1">
      <c r="A3" s="871" t="s">
        <v>769</v>
      </c>
      <c r="B3" s="872"/>
      <c r="C3" s="872"/>
      <c r="D3" s="981"/>
      <c r="E3" s="982" t="s">
        <v>768</v>
      </c>
    </row>
    <row r="4" spans="1:6" ht="18.95" customHeight="1">
      <c r="A4" s="871" t="s">
        <v>622</v>
      </c>
      <c r="B4" s="872"/>
      <c r="C4" s="872"/>
      <c r="D4" s="981"/>
      <c r="E4" s="959" t="s">
        <v>623</v>
      </c>
    </row>
    <row r="5" spans="1:6" ht="18.95" customHeight="1">
      <c r="A5" s="871" t="s">
        <v>993</v>
      </c>
      <c r="B5" s="872"/>
      <c r="C5" s="872"/>
      <c r="D5" s="981"/>
      <c r="E5" s="1018" t="s">
        <v>992</v>
      </c>
    </row>
    <row r="6" spans="1:6" ht="18.95" customHeight="1">
      <c r="A6" s="871"/>
      <c r="B6" s="872"/>
      <c r="C6" s="872"/>
      <c r="D6" s="981"/>
      <c r="E6" s="959"/>
    </row>
    <row r="7" spans="1:6" ht="18.95" customHeight="1">
      <c r="A7" s="1020" t="s">
        <v>939</v>
      </c>
      <c r="B7" s="220"/>
      <c r="C7" s="627" t="s">
        <v>624</v>
      </c>
      <c r="D7" s="643"/>
      <c r="E7" s="1019" t="s">
        <v>944</v>
      </c>
    </row>
    <row r="8" spans="1:6" ht="16.5" customHeight="1">
      <c r="A8" s="12"/>
      <c r="B8" s="220"/>
      <c r="C8" s="644" t="s">
        <v>625</v>
      </c>
      <c r="D8" s="643"/>
      <c r="E8" s="13"/>
      <c r="F8" s="590"/>
    </row>
    <row r="9" spans="1:6" ht="13.5" customHeight="1">
      <c r="A9" s="18"/>
      <c r="B9" s="679" t="s">
        <v>626</v>
      </c>
      <c r="C9" s="679" t="s">
        <v>627</v>
      </c>
      <c r="D9" s="238" t="s">
        <v>204</v>
      </c>
      <c r="E9" s="23"/>
      <c r="F9" s="596"/>
    </row>
    <row r="10" spans="1:6">
      <c r="A10" s="18"/>
      <c r="B10" s="795" t="s">
        <v>628</v>
      </c>
      <c r="C10" s="795" t="s">
        <v>629</v>
      </c>
      <c r="D10" s="238" t="s">
        <v>203</v>
      </c>
      <c r="E10" s="18"/>
    </row>
    <row r="11" spans="1:6" ht="18" customHeight="1">
      <c r="A11" s="23" t="s">
        <v>18</v>
      </c>
      <c r="B11" s="185">
        <f>SUM(B12:B19)</f>
        <v>796149</v>
      </c>
      <c r="C11" s="185">
        <f>SUM(C12:C19)</f>
        <v>455286</v>
      </c>
      <c r="D11" s="185">
        <f>B11+C11</f>
        <v>1251435</v>
      </c>
      <c r="E11" s="25" t="s">
        <v>19</v>
      </c>
      <c r="F11" s="346"/>
    </row>
    <row r="12" spans="1:6" ht="18" customHeight="1">
      <c r="A12" s="28" t="s">
        <v>20</v>
      </c>
      <c r="B12" s="645">
        <v>69414</v>
      </c>
      <c r="C12" s="645">
        <v>36835</v>
      </c>
      <c r="D12" s="645">
        <v>106249</v>
      </c>
      <c r="E12" s="30" t="s">
        <v>21</v>
      </c>
      <c r="F12" s="346"/>
    </row>
    <row r="13" spans="1:6" ht="18" customHeight="1">
      <c r="A13" s="28" t="s">
        <v>22</v>
      </c>
      <c r="B13" s="645">
        <v>47026</v>
      </c>
      <c r="C13" s="645">
        <v>102236</v>
      </c>
      <c r="D13" s="645">
        <v>149262</v>
      </c>
      <c r="E13" s="30" t="s">
        <v>23</v>
      </c>
      <c r="F13" s="346"/>
    </row>
    <row r="14" spans="1:6" ht="18" customHeight="1">
      <c r="A14" s="28" t="s">
        <v>24</v>
      </c>
      <c r="B14" s="645" t="s">
        <v>226</v>
      </c>
      <c r="C14" s="645">
        <v>47710</v>
      </c>
      <c r="D14" s="645">
        <v>47710</v>
      </c>
      <c r="E14" s="30" t="s">
        <v>25</v>
      </c>
      <c r="F14" s="346"/>
    </row>
    <row r="15" spans="1:6" ht="18" customHeight="1">
      <c r="A15" s="18" t="s">
        <v>26</v>
      </c>
      <c r="B15" s="645">
        <v>82559</v>
      </c>
      <c r="C15" s="645">
        <v>71193</v>
      </c>
      <c r="D15" s="645">
        <v>153752</v>
      </c>
      <c r="E15" s="30" t="s">
        <v>27</v>
      </c>
      <c r="F15" s="346"/>
    </row>
    <row r="16" spans="1:6" ht="18" customHeight="1">
      <c r="A16" s="18" t="s">
        <v>28</v>
      </c>
      <c r="B16" s="645">
        <v>35639</v>
      </c>
      <c r="C16" s="645">
        <v>77505</v>
      </c>
      <c r="D16" s="645">
        <v>113144</v>
      </c>
      <c r="E16" s="30" t="s">
        <v>29</v>
      </c>
      <c r="F16" s="346"/>
    </row>
    <row r="17" spans="1:6" ht="18" customHeight="1">
      <c r="A17" s="18" t="s">
        <v>30</v>
      </c>
      <c r="B17" s="645">
        <v>306185</v>
      </c>
      <c r="C17" s="645">
        <v>42242</v>
      </c>
      <c r="D17" s="645">
        <v>348427</v>
      </c>
      <c r="E17" s="30" t="s">
        <v>31</v>
      </c>
      <c r="F17" s="346"/>
    </row>
    <row r="18" spans="1:6" ht="18" customHeight="1">
      <c r="A18" s="18" t="s">
        <v>32</v>
      </c>
      <c r="B18" s="645">
        <v>155728</v>
      </c>
      <c r="C18" s="645">
        <v>69366</v>
      </c>
      <c r="D18" s="645">
        <v>225094</v>
      </c>
      <c r="E18" s="30" t="s">
        <v>33</v>
      </c>
      <c r="F18" s="346"/>
    </row>
    <row r="19" spans="1:6" ht="18" customHeight="1">
      <c r="A19" s="18" t="s">
        <v>34</v>
      </c>
      <c r="B19" s="645">
        <v>99598</v>
      </c>
      <c r="C19" s="645">
        <v>8199</v>
      </c>
      <c r="D19" s="645">
        <v>107797</v>
      </c>
      <c r="E19" s="30" t="s">
        <v>35</v>
      </c>
      <c r="F19" s="346"/>
    </row>
    <row r="20" spans="1:6" ht="18" customHeight="1">
      <c r="A20" s="23" t="s">
        <v>36</v>
      </c>
      <c r="B20" s="185">
        <f>SUM(B21:B28)</f>
        <v>469699</v>
      </c>
      <c r="C20" s="185">
        <f>SUM(C21:C28)</f>
        <v>170503</v>
      </c>
      <c r="D20" s="185">
        <f>B20+C20</f>
        <v>640202</v>
      </c>
      <c r="E20" s="32" t="s">
        <v>37</v>
      </c>
      <c r="F20" s="346"/>
    </row>
    <row r="21" spans="1:6" ht="18" customHeight="1">
      <c r="A21" s="28" t="s">
        <v>38</v>
      </c>
      <c r="B21" s="645">
        <v>21703</v>
      </c>
      <c r="C21" s="645">
        <v>19736</v>
      </c>
      <c r="D21" s="645">
        <v>41439</v>
      </c>
      <c r="E21" s="33" t="s">
        <v>39</v>
      </c>
      <c r="F21" s="346"/>
    </row>
    <row r="22" spans="1:6" ht="18" customHeight="1">
      <c r="A22" s="28" t="s">
        <v>40</v>
      </c>
      <c r="B22" s="645">
        <v>36392</v>
      </c>
      <c r="C22" s="645">
        <v>13445</v>
      </c>
      <c r="D22" s="645">
        <v>49837</v>
      </c>
      <c r="E22" s="33" t="s">
        <v>41</v>
      </c>
      <c r="F22" s="346"/>
    </row>
    <row r="23" spans="1:6" ht="18" customHeight="1">
      <c r="A23" s="28" t="s">
        <v>42</v>
      </c>
      <c r="B23" s="645">
        <v>547</v>
      </c>
      <c r="C23" s="645">
        <v>21172</v>
      </c>
      <c r="D23" s="645">
        <v>21719</v>
      </c>
      <c r="E23" s="33" t="s">
        <v>43</v>
      </c>
      <c r="F23" s="346"/>
    </row>
    <row r="24" spans="1:6" ht="18" customHeight="1">
      <c r="A24" s="28" t="s">
        <v>44</v>
      </c>
      <c r="B24" s="645">
        <v>45897</v>
      </c>
      <c r="C24" s="645">
        <v>23683</v>
      </c>
      <c r="D24" s="645">
        <v>69580</v>
      </c>
      <c r="E24" s="30" t="s">
        <v>45</v>
      </c>
      <c r="F24" s="346"/>
    </row>
    <row r="25" spans="1:6" ht="18" customHeight="1">
      <c r="A25" s="28" t="s">
        <v>46</v>
      </c>
      <c r="B25" s="645">
        <v>22452</v>
      </c>
      <c r="C25" s="645">
        <v>20957</v>
      </c>
      <c r="D25" s="645">
        <v>43409</v>
      </c>
      <c r="E25" s="33" t="s">
        <v>47</v>
      </c>
      <c r="F25" s="346"/>
    </row>
    <row r="26" spans="1:6" ht="18" customHeight="1">
      <c r="A26" s="28" t="s">
        <v>48</v>
      </c>
      <c r="B26" s="645">
        <v>99591</v>
      </c>
      <c r="C26" s="645">
        <v>40591</v>
      </c>
      <c r="D26" s="645">
        <v>140182</v>
      </c>
      <c r="E26" s="33" t="s">
        <v>49</v>
      </c>
      <c r="F26" s="346"/>
    </row>
    <row r="27" spans="1:6" ht="18" customHeight="1">
      <c r="A27" s="28" t="s">
        <v>50</v>
      </c>
      <c r="B27" s="645">
        <v>184681</v>
      </c>
      <c r="C27" s="645">
        <v>19502</v>
      </c>
      <c r="D27" s="645">
        <v>204183</v>
      </c>
      <c r="E27" s="33" t="s">
        <v>51</v>
      </c>
      <c r="F27" s="346"/>
    </row>
    <row r="28" spans="1:6" ht="18" customHeight="1">
      <c r="A28" s="28" t="s">
        <v>52</v>
      </c>
      <c r="B28" s="645">
        <v>58436</v>
      </c>
      <c r="C28" s="645">
        <v>11417</v>
      </c>
      <c r="D28" s="645">
        <v>69853</v>
      </c>
      <c r="E28" s="33" t="s">
        <v>53</v>
      </c>
      <c r="F28" s="346"/>
    </row>
    <row r="29" spans="1:6" ht="18" customHeight="1">
      <c r="A29" s="23" t="s">
        <v>54</v>
      </c>
      <c r="B29" s="185">
        <f>SUM(B30:B38)</f>
        <v>2076665</v>
      </c>
      <c r="C29" s="185">
        <f>SUM(C30:C38)</f>
        <v>776837</v>
      </c>
      <c r="D29" s="185">
        <f>B29+C29</f>
        <v>2853502</v>
      </c>
      <c r="E29" s="25" t="s">
        <v>55</v>
      </c>
      <c r="F29" s="346"/>
    </row>
    <row r="30" spans="1:6" ht="18" customHeight="1">
      <c r="A30" s="35" t="s">
        <v>56</v>
      </c>
      <c r="B30" s="645">
        <v>604471</v>
      </c>
      <c r="C30" s="645">
        <v>97448</v>
      </c>
      <c r="D30" s="645">
        <v>701919</v>
      </c>
      <c r="E30" s="30" t="s">
        <v>57</v>
      </c>
      <c r="F30" s="346"/>
    </row>
    <row r="31" spans="1:6" ht="18" customHeight="1">
      <c r="A31" s="36" t="s">
        <v>58</v>
      </c>
      <c r="B31" s="645">
        <v>14532</v>
      </c>
      <c r="C31" s="645">
        <v>34907</v>
      </c>
      <c r="D31" s="645">
        <v>49439</v>
      </c>
      <c r="E31" s="30" t="s">
        <v>59</v>
      </c>
      <c r="F31" s="346"/>
    </row>
    <row r="32" spans="1:6" ht="18" customHeight="1">
      <c r="A32" s="35" t="s">
        <v>60</v>
      </c>
      <c r="B32" s="645">
        <v>112767</v>
      </c>
      <c r="C32" s="645">
        <v>110404</v>
      </c>
      <c r="D32" s="645">
        <v>223171</v>
      </c>
      <c r="E32" s="30" t="s">
        <v>61</v>
      </c>
      <c r="F32" s="346"/>
    </row>
    <row r="33" spans="1:6" ht="18" customHeight="1">
      <c r="A33" s="28" t="s">
        <v>62</v>
      </c>
      <c r="B33" s="645">
        <v>877721</v>
      </c>
      <c r="C33" s="645">
        <v>46324</v>
      </c>
      <c r="D33" s="645">
        <v>924045</v>
      </c>
      <c r="E33" s="30" t="s">
        <v>63</v>
      </c>
      <c r="F33" s="346"/>
    </row>
    <row r="34" spans="1:6" ht="18" customHeight="1">
      <c r="A34" s="36" t="s">
        <v>64</v>
      </c>
      <c r="B34" s="645">
        <v>58802</v>
      </c>
      <c r="C34" s="645">
        <v>75336</v>
      </c>
      <c r="D34" s="645">
        <v>134138</v>
      </c>
      <c r="E34" s="30" t="s">
        <v>928</v>
      </c>
      <c r="F34" s="346"/>
    </row>
    <row r="35" spans="1:6" ht="18" customHeight="1">
      <c r="A35" s="28" t="s">
        <v>65</v>
      </c>
      <c r="B35" s="645">
        <v>148694</v>
      </c>
      <c r="C35" s="645">
        <v>90610</v>
      </c>
      <c r="D35" s="645">
        <v>239304</v>
      </c>
      <c r="E35" s="30" t="s">
        <v>66</v>
      </c>
      <c r="F35" s="346"/>
    </row>
    <row r="36" spans="1:6" ht="18" customHeight="1">
      <c r="A36" s="28" t="s">
        <v>67</v>
      </c>
      <c r="B36" s="645">
        <v>27654</v>
      </c>
      <c r="C36" s="645">
        <v>179886</v>
      </c>
      <c r="D36" s="645">
        <v>207540</v>
      </c>
      <c r="E36" s="30" t="s">
        <v>68</v>
      </c>
      <c r="F36" s="346"/>
    </row>
    <row r="37" spans="1:6" ht="18" customHeight="1">
      <c r="A37" s="28" t="s">
        <v>69</v>
      </c>
      <c r="B37" s="645">
        <v>159435</v>
      </c>
      <c r="C37" s="645">
        <v>52625</v>
      </c>
      <c r="D37" s="645">
        <v>212060</v>
      </c>
      <c r="E37" s="30" t="s">
        <v>70</v>
      </c>
      <c r="F37" s="346"/>
    </row>
    <row r="38" spans="1:6" ht="18" customHeight="1">
      <c r="A38" s="28" t="s">
        <v>71</v>
      </c>
      <c r="B38" s="645">
        <v>72589</v>
      </c>
      <c r="C38" s="645">
        <v>89297</v>
      </c>
      <c r="D38" s="645">
        <v>161886</v>
      </c>
      <c r="E38" s="30" t="s">
        <v>72</v>
      </c>
      <c r="F38" s="346"/>
    </row>
    <row r="39" spans="1:6" ht="18" customHeight="1">
      <c r="A39" s="37" t="s">
        <v>73</v>
      </c>
      <c r="B39" s="185">
        <f>SUM(B40:B46)</f>
        <v>2286192</v>
      </c>
      <c r="C39" s="185">
        <f>SUM(C40:C46)</f>
        <v>643540</v>
      </c>
      <c r="D39" s="185">
        <f>B39+C39</f>
        <v>2929732</v>
      </c>
      <c r="E39" s="25" t="s">
        <v>74</v>
      </c>
      <c r="F39" s="346"/>
    </row>
    <row r="40" spans="1:6" ht="18" customHeight="1">
      <c r="A40" s="35" t="s">
        <v>75</v>
      </c>
      <c r="B40" s="645">
        <v>284358</v>
      </c>
      <c r="C40" s="645">
        <v>144382</v>
      </c>
      <c r="D40" s="645">
        <v>428740</v>
      </c>
      <c r="E40" s="33" t="s">
        <v>76</v>
      </c>
      <c r="F40" s="346"/>
    </row>
    <row r="41" spans="1:6" ht="18" customHeight="1">
      <c r="A41" s="35" t="s">
        <v>77</v>
      </c>
      <c r="B41" s="645">
        <v>138556</v>
      </c>
      <c r="C41" s="645">
        <v>179949</v>
      </c>
      <c r="D41" s="645">
        <v>318505</v>
      </c>
      <c r="E41" s="30" t="s">
        <v>78</v>
      </c>
      <c r="F41" s="346"/>
    </row>
    <row r="42" spans="1:6" ht="18" customHeight="1">
      <c r="A42" s="35" t="s">
        <v>79</v>
      </c>
      <c r="B42" s="645">
        <v>434051</v>
      </c>
      <c r="C42" s="645" t="s">
        <v>226</v>
      </c>
      <c r="D42" s="645">
        <v>434051</v>
      </c>
      <c r="E42" s="30" t="s">
        <v>80</v>
      </c>
      <c r="F42" s="346"/>
    </row>
    <row r="43" spans="1:6" ht="18" customHeight="1">
      <c r="A43" s="35" t="s">
        <v>81</v>
      </c>
      <c r="B43" s="645">
        <v>800579</v>
      </c>
      <c r="C43" s="645">
        <v>11410</v>
      </c>
      <c r="D43" s="645">
        <v>811989</v>
      </c>
      <c r="E43" s="30" t="s">
        <v>82</v>
      </c>
      <c r="F43" s="346"/>
    </row>
    <row r="44" spans="1:6" ht="18" customHeight="1">
      <c r="A44" s="35" t="s">
        <v>83</v>
      </c>
      <c r="B44" s="645">
        <v>144884</v>
      </c>
      <c r="C44" s="645">
        <v>100955</v>
      </c>
      <c r="D44" s="645">
        <v>245839</v>
      </c>
      <c r="E44" s="33" t="s">
        <v>84</v>
      </c>
      <c r="F44" s="346"/>
    </row>
    <row r="45" spans="1:6" ht="18" customHeight="1">
      <c r="A45" s="35" t="s">
        <v>85</v>
      </c>
      <c r="B45" s="645">
        <v>59730</v>
      </c>
      <c r="C45" s="645">
        <v>67459</v>
      </c>
      <c r="D45" s="645">
        <v>127189</v>
      </c>
      <c r="E45" s="33" t="s">
        <v>86</v>
      </c>
      <c r="F45" s="346"/>
    </row>
    <row r="46" spans="1:6" ht="18" customHeight="1">
      <c r="A46" s="35" t="s">
        <v>87</v>
      </c>
      <c r="B46" s="645">
        <v>424034</v>
      </c>
      <c r="C46" s="645">
        <v>139385</v>
      </c>
      <c r="D46" s="645">
        <v>563419</v>
      </c>
      <c r="E46" s="30" t="s">
        <v>88</v>
      </c>
      <c r="F46" s="346"/>
    </row>
    <row r="47" spans="1:6" ht="18" customHeight="1">
      <c r="A47" s="38" t="s">
        <v>89</v>
      </c>
      <c r="B47" s="185">
        <f>SUM(B48:B52)</f>
        <v>497098</v>
      </c>
      <c r="C47" s="185">
        <f>SUM(C48:C52)</f>
        <v>566919</v>
      </c>
      <c r="D47" s="185">
        <f>B47+C47</f>
        <v>1064017</v>
      </c>
      <c r="E47" s="25" t="s">
        <v>90</v>
      </c>
      <c r="F47" s="346"/>
    </row>
    <row r="48" spans="1:6" ht="18" customHeight="1">
      <c r="A48" s="28" t="s">
        <v>91</v>
      </c>
      <c r="B48" s="645">
        <v>101931</v>
      </c>
      <c r="C48" s="645">
        <v>131672</v>
      </c>
      <c r="D48" s="645">
        <v>233603</v>
      </c>
      <c r="E48" s="30" t="s">
        <v>92</v>
      </c>
      <c r="F48" s="346"/>
    </row>
    <row r="49" spans="1:6" ht="18" customHeight="1">
      <c r="A49" s="35" t="s">
        <v>93</v>
      </c>
      <c r="B49" s="645">
        <v>116705</v>
      </c>
      <c r="C49" s="645">
        <v>147772</v>
      </c>
      <c r="D49" s="645">
        <v>264477</v>
      </c>
      <c r="E49" s="30" t="s">
        <v>94</v>
      </c>
      <c r="F49" s="346"/>
    </row>
    <row r="50" spans="1:6" ht="18" customHeight="1">
      <c r="A50" s="35" t="s">
        <v>95</v>
      </c>
      <c r="B50" s="645">
        <v>78682</v>
      </c>
      <c r="C50" s="645">
        <v>97640</v>
      </c>
      <c r="D50" s="645">
        <v>176322</v>
      </c>
      <c r="E50" s="30" t="s">
        <v>96</v>
      </c>
      <c r="F50" s="346"/>
    </row>
    <row r="51" spans="1:6" ht="18" customHeight="1">
      <c r="A51" s="35" t="s">
        <v>97</v>
      </c>
      <c r="B51" s="645">
        <v>45019</v>
      </c>
      <c r="C51" s="645">
        <v>81077</v>
      </c>
      <c r="D51" s="645">
        <v>126096</v>
      </c>
      <c r="E51" s="30" t="s">
        <v>98</v>
      </c>
      <c r="F51" s="346"/>
    </row>
    <row r="52" spans="1:6" ht="18" customHeight="1">
      <c r="A52" s="35" t="s">
        <v>99</v>
      </c>
      <c r="B52" s="645">
        <v>154761</v>
      </c>
      <c r="C52" s="645">
        <v>108758</v>
      </c>
      <c r="D52" s="645">
        <v>263519</v>
      </c>
      <c r="E52" s="33" t="s">
        <v>100</v>
      </c>
      <c r="F52" s="346"/>
    </row>
    <row r="53" spans="1:6" ht="14.1" customHeight="1">
      <c r="D53" s="232"/>
    </row>
    <row r="54" spans="1:6" ht="14.1" customHeight="1"/>
    <row r="55" spans="1:6" ht="14.1" customHeight="1"/>
    <row r="56" spans="1:6" ht="12.75" customHeight="1"/>
    <row r="57" spans="1:6" ht="12.75" customHeight="1"/>
    <row r="58" spans="1:6" ht="6.95" customHeight="1"/>
    <row r="59" spans="1:6" ht="12.75" customHeight="1"/>
    <row r="60" spans="1:6" ht="12.75" customHeight="1"/>
    <row r="61" spans="1:6" ht="22.5">
      <c r="A61" s="217" t="s">
        <v>0</v>
      </c>
      <c r="B61" s="254" t="s">
        <v>211</v>
      </c>
      <c r="C61" s="254"/>
      <c r="D61" s="219"/>
      <c r="E61" s="218" t="s">
        <v>1</v>
      </c>
    </row>
    <row r="62" spans="1:6">
      <c r="B62" s="219"/>
      <c r="C62" s="219"/>
      <c r="D62" s="219"/>
    </row>
    <row r="63" spans="1:6" ht="20.25">
      <c r="A63" s="871" t="s">
        <v>988</v>
      </c>
      <c r="B63" s="872"/>
      <c r="C63" s="872"/>
      <c r="D63" s="875"/>
      <c r="E63" s="982" t="s">
        <v>768</v>
      </c>
    </row>
    <row r="64" spans="1:6" ht="20.25">
      <c r="A64" s="871" t="s">
        <v>630</v>
      </c>
      <c r="B64" s="873"/>
      <c r="C64" s="873"/>
      <c r="D64" s="875"/>
      <c r="E64" s="959" t="s">
        <v>631</v>
      </c>
    </row>
    <row r="65" spans="1:5" ht="20.25">
      <c r="A65" s="871" t="s">
        <v>858</v>
      </c>
      <c r="B65" s="875"/>
      <c r="C65" s="875"/>
      <c r="D65" s="875"/>
      <c r="E65" s="1018" t="s">
        <v>991</v>
      </c>
    </row>
    <row r="66" spans="1:5" ht="20.25">
      <c r="A66" s="871"/>
      <c r="B66" s="875"/>
      <c r="C66" s="875"/>
      <c r="D66" s="875"/>
      <c r="E66" s="1023"/>
    </row>
    <row r="67" spans="1:5" ht="17.25" customHeight="1">
      <c r="A67" s="1020" t="s">
        <v>939</v>
      </c>
      <c r="B67" s="220"/>
      <c r="C67" s="627" t="s">
        <v>624</v>
      </c>
      <c r="D67" s="643"/>
      <c r="E67" s="1019" t="s">
        <v>944</v>
      </c>
    </row>
    <row r="68" spans="1:5" ht="18.75">
      <c r="A68" s="12"/>
      <c r="B68" s="220"/>
      <c r="C68" s="644" t="s">
        <v>625</v>
      </c>
      <c r="D68" s="643"/>
      <c r="E68" s="13"/>
    </row>
    <row r="69" spans="1:5">
      <c r="A69" s="18"/>
      <c r="B69" s="679" t="s">
        <v>626</v>
      </c>
      <c r="C69" s="679" t="s">
        <v>627</v>
      </c>
      <c r="D69" s="238" t="s">
        <v>204</v>
      </c>
      <c r="E69" s="23"/>
    </row>
    <row r="70" spans="1:5">
      <c r="A70" s="18"/>
      <c r="B70" s="795" t="s">
        <v>628</v>
      </c>
      <c r="C70" s="795" t="s">
        <v>629</v>
      </c>
      <c r="D70" s="238" t="s">
        <v>203</v>
      </c>
      <c r="E70" s="18"/>
    </row>
    <row r="71" spans="1:5">
      <c r="A71" s="18"/>
      <c r="B71" s="18"/>
      <c r="C71" s="18"/>
      <c r="D71" s="18"/>
      <c r="E71" s="18"/>
    </row>
    <row r="72" spans="1:5" ht="14.25">
      <c r="A72" s="37" t="s">
        <v>103</v>
      </c>
      <c r="B72" s="646">
        <f>SUM(B73:B88)</f>
        <v>3190227</v>
      </c>
      <c r="C72" s="646">
        <f>SUM(C73:C88)</f>
        <v>606722</v>
      </c>
      <c r="D72" s="646">
        <f>SUM(D73:D88)</f>
        <v>3796949</v>
      </c>
      <c r="E72" s="156" t="s">
        <v>104</v>
      </c>
    </row>
    <row r="73" spans="1:5">
      <c r="A73" s="867" t="s">
        <v>845</v>
      </c>
      <c r="B73" s="647">
        <v>63142</v>
      </c>
      <c r="C73" s="645" t="s">
        <v>226</v>
      </c>
      <c r="D73" s="647">
        <v>63142</v>
      </c>
      <c r="E73" s="868" t="s">
        <v>117</v>
      </c>
    </row>
    <row r="74" spans="1:5">
      <c r="A74" s="867" t="s">
        <v>844</v>
      </c>
      <c r="B74" s="647">
        <v>282088</v>
      </c>
      <c r="C74" s="645" t="s">
        <v>226</v>
      </c>
      <c r="D74" s="647">
        <v>282088</v>
      </c>
      <c r="E74" s="868" t="s">
        <v>113</v>
      </c>
    </row>
    <row r="75" spans="1:5">
      <c r="A75" s="867" t="s">
        <v>811</v>
      </c>
      <c r="B75" s="647">
        <v>173554</v>
      </c>
      <c r="C75" s="645" t="s">
        <v>226</v>
      </c>
      <c r="D75" s="647">
        <v>173554</v>
      </c>
      <c r="E75" s="868" t="s">
        <v>857</v>
      </c>
    </row>
    <row r="76" spans="1:5">
      <c r="A76" s="867" t="s">
        <v>812</v>
      </c>
      <c r="B76" s="647">
        <v>240977</v>
      </c>
      <c r="C76" s="645" t="s">
        <v>226</v>
      </c>
      <c r="D76" s="647">
        <v>240977</v>
      </c>
      <c r="E76" s="868" t="s">
        <v>121</v>
      </c>
    </row>
    <row r="77" spans="1:5" ht="15">
      <c r="A77" s="976" t="s">
        <v>813</v>
      </c>
      <c r="B77" s="816">
        <v>78806</v>
      </c>
      <c r="C77" s="816">
        <v>87091</v>
      </c>
      <c r="D77" s="816">
        <v>165897</v>
      </c>
      <c r="E77" s="869" t="s">
        <v>106</v>
      </c>
    </row>
    <row r="78" spans="1:5" ht="15">
      <c r="A78" s="976" t="s">
        <v>814</v>
      </c>
      <c r="B78" s="816">
        <v>349827</v>
      </c>
      <c r="C78" s="816">
        <v>48966</v>
      </c>
      <c r="D78" s="816">
        <v>398793</v>
      </c>
      <c r="E78" s="869" t="s">
        <v>108</v>
      </c>
    </row>
    <row r="79" spans="1:5" ht="15">
      <c r="A79" s="867" t="s">
        <v>815</v>
      </c>
      <c r="B79" s="647">
        <v>372133</v>
      </c>
      <c r="C79" s="645" t="s">
        <v>226</v>
      </c>
      <c r="D79" s="647">
        <v>372133</v>
      </c>
      <c r="E79" s="869" t="s">
        <v>110</v>
      </c>
    </row>
    <row r="80" spans="1:5" ht="15">
      <c r="A80" s="976" t="s">
        <v>816</v>
      </c>
      <c r="B80" s="816">
        <v>137532</v>
      </c>
      <c r="C80" s="816">
        <v>210249</v>
      </c>
      <c r="D80" s="816">
        <v>347781</v>
      </c>
      <c r="E80" s="869" t="s">
        <v>124</v>
      </c>
    </row>
    <row r="81" spans="1:5">
      <c r="A81" s="867" t="s">
        <v>817</v>
      </c>
      <c r="B81" s="647">
        <v>198043</v>
      </c>
      <c r="C81" s="645" t="s">
        <v>226</v>
      </c>
      <c r="D81" s="647">
        <v>198043</v>
      </c>
      <c r="E81" s="868" t="s">
        <v>115</v>
      </c>
    </row>
    <row r="82" spans="1:5" ht="15">
      <c r="A82" s="976" t="s">
        <v>842</v>
      </c>
      <c r="B82" s="816">
        <v>172568</v>
      </c>
      <c r="C82" s="816">
        <v>79702</v>
      </c>
      <c r="D82" s="816">
        <v>252270</v>
      </c>
      <c r="E82" s="869" t="s">
        <v>126</v>
      </c>
    </row>
    <row r="83" spans="1:5" ht="15">
      <c r="A83" s="976" t="s">
        <v>843</v>
      </c>
      <c r="B83" s="816">
        <v>161365</v>
      </c>
      <c r="C83" s="816">
        <v>32838</v>
      </c>
      <c r="D83" s="816">
        <v>194203</v>
      </c>
      <c r="E83" s="869" t="s">
        <v>128</v>
      </c>
    </row>
    <row r="84" spans="1:5">
      <c r="A84" s="867" t="s">
        <v>820</v>
      </c>
      <c r="B84" s="647">
        <v>159712</v>
      </c>
      <c r="C84" s="645" t="s">
        <v>226</v>
      </c>
      <c r="D84" s="647">
        <v>159712</v>
      </c>
      <c r="E84" s="868" t="s">
        <v>808</v>
      </c>
    </row>
    <row r="85" spans="1:5" ht="15">
      <c r="A85" s="976" t="s">
        <v>821</v>
      </c>
      <c r="B85" s="816">
        <v>198536</v>
      </c>
      <c r="C85" s="816">
        <v>0</v>
      </c>
      <c r="D85" s="816">
        <v>198536</v>
      </c>
      <c r="E85" s="869" t="s">
        <v>130</v>
      </c>
    </row>
    <row r="86" spans="1:5" ht="15">
      <c r="A86" s="976" t="s">
        <v>822</v>
      </c>
      <c r="B86" s="816">
        <v>94912</v>
      </c>
      <c r="C86" s="816">
        <v>113124</v>
      </c>
      <c r="D86" s="816">
        <v>208036</v>
      </c>
      <c r="E86" s="869" t="s">
        <v>132</v>
      </c>
    </row>
    <row r="87" spans="1:5" ht="15">
      <c r="A87" s="867" t="s">
        <v>823</v>
      </c>
      <c r="B87" s="647">
        <v>44940</v>
      </c>
      <c r="C87" s="647">
        <v>34752</v>
      </c>
      <c r="D87" s="647">
        <v>79692</v>
      </c>
      <c r="E87" s="869" t="s">
        <v>134</v>
      </c>
    </row>
    <row r="88" spans="1:5">
      <c r="A88" s="867" t="s">
        <v>824</v>
      </c>
      <c r="B88" s="647">
        <v>462092</v>
      </c>
      <c r="C88" s="645" t="s">
        <v>226</v>
      </c>
      <c r="D88" s="647">
        <v>462092</v>
      </c>
      <c r="E88" s="868" t="s">
        <v>119</v>
      </c>
    </row>
    <row r="89" spans="1:5" ht="14.25">
      <c r="A89" s="38" t="s">
        <v>135</v>
      </c>
      <c r="B89" s="646">
        <f>SUM(B90:B97)</f>
        <v>1229805</v>
      </c>
      <c r="C89" s="646">
        <f>SUM(C90:C97)</f>
        <v>1241288</v>
      </c>
      <c r="D89" s="646">
        <f>SUM(D90:D97)</f>
        <v>2471093</v>
      </c>
      <c r="E89" s="65" t="s">
        <v>136</v>
      </c>
    </row>
    <row r="90" spans="1:5" ht="15">
      <c r="A90" s="165" t="s">
        <v>137</v>
      </c>
      <c r="B90" s="647">
        <v>39326</v>
      </c>
      <c r="C90" s="647">
        <v>129378</v>
      </c>
      <c r="D90" s="647">
        <v>168704</v>
      </c>
      <c r="E90" s="64" t="s">
        <v>138</v>
      </c>
    </row>
    <row r="91" spans="1:5" ht="15">
      <c r="A91" s="165" t="s">
        <v>139</v>
      </c>
      <c r="B91" s="647">
        <v>62781</v>
      </c>
      <c r="C91" s="647">
        <v>130318</v>
      </c>
      <c r="D91" s="647">
        <v>193099</v>
      </c>
      <c r="E91" s="64" t="s">
        <v>140</v>
      </c>
    </row>
    <row r="92" spans="1:5" ht="15">
      <c r="A92" s="165" t="s">
        <v>141</v>
      </c>
      <c r="B92" s="647">
        <v>179604</v>
      </c>
      <c r="C92" s="647">
        <v>465031</v>
      </c>
      <c r="D92" s="647">
        <v>644635</v>
      </c>
      <c r="E92" s="64" t="s">
        <v>142</v>
      </c>
    </row>
    <row r="93" spans="1:5" ht="15">
      <c r="A93" s="165" t="s">
        <v>143</v>
      </c>
      <c r="B93" s="647">
        <v>121886</v>
      </c>
      <c r="C93" s="647">
        <v>65784</v>
      </c>
      <c r="D93" s="647">
        <v>187670</v>
      </c>
      <c r="E93" s="64" t="s">
        <v>144</v>
      </c>
    </row>
    <row r="94" spans="1:5" ht="15">
      <c r="A94" s="165" t="s">
        <v>145</v>
      </c>
      <c r="B94" s="647">
        <v>537580</v>
      </c>
      <c r="C94" s="647">
        <v>137075</v>
      </c>
      <c r="D94" s="647">
        <v>674655</v>
      </c>
      <c r="E94" s="64" t="s">
        <v>146</v>
      </c>
    </row>
    <row r="95" spans="1:5" ht="15">
      <c r="A95" s="165" t="s">
        <v>147</v>
      </c>
      <c r="B95" s="647">
        <v>30853</v>
      </c>
      <c r="C95" s="647">
        <v>91680</v>
      </c>
      <c r="D95" s="647">
        <v>122533</v>
      </c>
      <c r="E95" s="64" t="s">
        <v>148</v>
      </c>
    </row>
    <row r="96" spans="1:5" ht="15">
      <c r="A96" s="165" t="s">
        <v>149</v>
      </c>
      <c r="B96" s="647">
        <v>178380</v>
      </c>
      <c r="C96" s="647">
        <v>134040</v>
      </c>
      <c r="D96" s="647">
        <v>312420</v>
      </c>
      <c r="E96" s="64" t="s">
        <v>961</v>
      </c>
    </row>
    <row r="97" spans="1:5" ht="15">
      <c r="A97" s="165" t="s">
        <v>150</v>
      </c>
      <c r="B97" s="647">
        <v>79395</v>
      </c>
      <c r="C97" s="647">
        <v>87982</v>
      </c>
      <c r="D97" s="647">
        <v>167377</v>
      </c>
      <c r="E97" s="64" t="s">
        <v>151</v>
      </c>
    </row>
    <row r="98" spans="1:5" ht="14.25">
      <c r="A98" s="38" t="s">
        <v>152</v>
      </c>
      <c r="B98" s="646">
        <f>SUM(B99:B103)</f>
        <v>182367</v>
      </c>
      <c r="C98" s="646">
        <f>SUM(C99:C103)</f>
        <v>121475</v>
      </c>
      <c r="D98" s="646">
        <f>SUM(D99:D103)</f>
        <v>303842</v>
      </c>
      <c r="E98" s="156" t="s">
        <v>153</v>
      </c>
    </row>
    <row r="99" spans="1:5" ht="15">
      <c r="A99" s="165" t="s">
        <v>154</v>
      </c>
      <c r="B99" s="647">
        <v>61179</v>
      </c>
      <c r="C99" s="647">
        <v>10177</v>
      </c>
      <c r="D99" s="647">
        <v>71356</v>
      </c>
      <c r="E99" s="64" t="s">
        <v>155</v>
      </c>
    </row>
    <row r="100" spans="1:5" ht="15">
      <c r="A100" s="165" t="s">
        <v>156</v>
      </c>
      <c r="B100" s="647">
        <v>28494</v>
      </c>
      <c r="C100" s="647">
        <v>24175</v>
      </c>
      <c r="D100" s="647">
        <v>52669</v>
      </c>
      <c r="E100" s="64" t="s">
        <v>157</v>
      </c>
    </row>
    <row r="101" spans="1:5" ht="15">
      <c r="A101" s="165" t="s">
        <v>158</v>
      </c>
      <c r="B101" s="647">
        <v>30020</v>
      </c>
      <c r="C101" s="647">
        <v>10117</v>
      </c>
      <c r="D101" s="647">
        <v>40137</v>
      </c>
      <c r="E101" s="64" t="s">
        <v>159</v>
      </c>
    </row>
    <row r="102" spans="1:5" ht="15">
      <c r="A102" s="165" t="s">
        <v>160</v>
      </c>
      <c r="B102" s="647">
        <v>35010</v>
      </c>
      <c r="C102" s="647">
        <v>34661</v>
      </c>
      <c r="D102" s="647">
        <v>69671</v>
      </c>
      <c r="E102" s="64" t="s">
        <v>161</v>
      </c>
    </row>
    <row r="103" spans="1:5" ht="15">
      <c r="A103" s="165" t="s">
        <v>162</v>
      </c>
      <c r="B103" s="647">
        <v>27664</v>
      </c>
      <c r="C103" s="647">
        <v>42345</v>
      </c>
      <c r="D103" s="647">
        <v>70009</v>
      </c>
      <c r="E103" s="64" t="s">
        <v>163</v>
      </c>
    </row>
    <row r="104" spans="1:5" ht="14.25">
      <c r="A104" s="38" t="s">
        <v>164</v>
      </c>
      <c r="B104" s="646">
        <f>SUM(B105:B110)</f>
        <v>424024</v>
      </c>
      <c r="C104" s="646">
        <f>SUM(C105:C110)</f>
        <v>335967</v>
      </c>
      <c r="D104" s="646">
        <f>SUM(D105:D110)</f>
        <v>759991</v>
      </c>
      <c r="E104" s="65" t="s">
        <v>165</v>
      </c>
    </row>
    <row r="105" spans="1:5" ht="15">
      <c r="A105" s="165" t="s">
        <v>166</v>
      </c>
      <c r="B105" s="647">
        <v>149742</v>
      </c>
      <c r="C105" s="647">
        <v>53451</v>
      </c>
      <c r="D105" s="647">
        <v>203193</v>
      </c>
      <c r="E105" s="64" t="s">
        <v>167</v>
      </c>
    </row>
    <row r="106" spans="1:5" ht="15">
      <c r="A106" s="165" t="s">
        <v>168</v>
      </c>
      <c r="B106" s="647">
        <v>32144</v>
      </c>
      <c r="C106" s="647">
        <v>93022</v>
      </c>
      <c r="D106" s="647">
        <v>125166</v>
      </c>
      <c r="E106" s="64" t="s">
        <v>169</v>
      </c>
    </row>
    <row r="107" spans="1:5" ht="15">
      <c r="A107" s="165" t="s">
        <v>170</v>
      </c>
      <c r="B107" s="647">
        <v>76345</v>
      </c>
      <c r="C107" s="647">
        <v>9373</v>
      </c>
      <c r="D107" s="647">
        <v>85718</v>
      </c>
      <c r="E107" s="64" t="s">
        <v>171</v>
      </c>
    </row>
    <row r="108" spans="1:5" ht="15">
      <c r="A108" s="165" t="s">
        <v>172</v>
      </c>
      <c r="B108" s="647">
        <v>96978</v>
      </c>
      <c r="C108" s="647">
        <v>131566</v>
      </c>
      <c r="D108" s="647">
        <v>228544</v>
      </c>
      <c r="E108" s="64" t="s">
        <v>173</v>
      </c>
    </row>
    <row r="109" spans="1:5" ht="15">
      <c r="A109" s="165" t="s">
        <v>174</v>
      </c>
      <c r="B109" s="647">
        <v>32394</v>
      </c>
      <c r="C109" s="647">
        <v>27616</v>
      </c>
      <c r="D109" s="647">
        <v>60010</v>
      </c>
      <c r="E109" s="64" t="s">
        <v>175</v>
      </c>
    </row>
    <row r="110" spans="1:5" ht="15">
      <c r="A110" s="165" t="s">
        <v>176</v>
      </c>
      <c r="B110" s="647">
        <v>36421</v>
      </c>
      <c r="C110" s="647">
        <v>20939</v>
      </c>
      <c r="D110" s="647">
        <v>57360</v>
      </c>
      <c r="E110" s="64" t="s">
        <v>177</v>
      </c>
    </row>
    <row r="111" spans="1:5" ht="14.25">
      <c r="A111" s="23" t="s">
        <v>178</v>
      </c>
      <c r="B111" s="646">
        <f>SUM(B112:B115)</f>
        <v>135541</v>
      </c>
      <c r="C111" s="646">
        <f>SUM(C112:C115)</f>
        <v>25136</v>
      </c>
      <c r="D111" s="646">
        <f>SUM(D112:D115)</f>
        <v>160677</v>
      </c>
      <c r="E111" s="65" t="s">
        <v>179</v>
      </c>
    </row>
    <row r="112" spans="1:5" ht="15">
      <c r="A112" s="165" t="s">
        <v>180</v>
      </c>
      <c r="B112" s="647">
        <v>12045</v>
      </c>
      <c r="C112" s="647">
        <v>3044</v>
      </c>
      <c r="D112" s="647">
        <v>15089</v>
      </c>
      <c r="E112" s="64" t="s">
        <v>181</v>
      </c>
    </row>
    <row r="113" spans="1:5" ht="15">
      <c r="A113" s="165" t="s">
        <v>182</v>
      </c>
      <c r="B113" s="647">
        <v>65459</v>
      </c>
      <c r="C113" s="647">
        <v>13266</v>
      </c>
      <c r="D113" s="647">
        <v>78725</v>
      </c>
      <c r="E113" s="64" t="s">
        <v>183</v>
      </c>
    </row>
    <row r="114" spans="1:5" ht="15">
      <c r="A114" s="165" t="s">
        <v>184</v>
      </c>
      <c r="B114" s="647">
        <v>3890</v>
      </c>
      <c r="C114" s="647">
        <v>7838</v>
      </c>
      <c r="D114" s="647">
        <v>11728</v>
      </c>
      <c r="E114" s="64" t="s">
        <v>185</v>
      </c>
    </row>
    <row r="115" spans="1:5" ht="15">
      <c r="A115" s="165" t="s">
        <v>186</v>
      </c>
      <c r="B115" s="647">
        <v>54147</v>
      </c>
      <c r="C115" s="647">
        <v>988</v>
      </c>
      <c r="D115" s="647">
        <v>55135</v>
      </c>
      <c r="E115" s="64" t="s">
        <v>187</v>
      </c>
    </row>
    <row r="116" spans="1:5" ht="14.25">
      <c r="A116" s="37" t="s">
        <v>188</v>
      </c>
      <c r="B116" s="646">
        <f>SUM(B117:B120)</f>
        <v>144569</v>
      </c>
      <c r="C116" s="646">
        <f>SUM(C117:C120)</f>
        <v>7830</v>
      </c>
      <c r="D116" s="646">
        <f>SUM(D117:D120)</f>
        <v>152399</v>
      </c>
      <c r="E116" s="65" t="s">
        <v>189</v>
      </c>
    </row>
    <row r="117" spans="1:5" ht="15">
      <c r="A117" s="165" t="s">
        <v>190</v>
      </c>
      <c r="B117" s="647">
        <v>3608</v>
      </c>
      <c r="C117" s="647">
        <v>90</v>
      </c>
      <c r="D117" s="647">
        <v>3698</v>
      </c>
      <c r="E117" s="64" t="s">
        <v>191</v>
      </c>
    </row>
    <row r="118" spans="1:5" ht="15">
      <c r="A118" s="165" t="s">
        <v>192</v>
      </c>
      <c r="B118" s="647">
        <v>18131</v>
      </c>
      <c r="C118" s="647">
        <v>1181</v>
      </c>
      <c r="D118" s="647">
        <v>19312</v>
      </c>
      <c r="E118" s="64" t="s">
        <v>193</v>
      </c>
    </row>
    <row r="119" spans="1:5" ht="15">
      <c r="A119" s="165" t="s">
        <v>962</v>
      </c>
      <c r="B119" s="647">
        <v>105003</v>
      </c>
      <c r="C119" s="647">
        <v>1009</v>
      </c>
      <c r="D119" s="647">
        <v>106012</v>
      </c>
      <c r="E119" s="64" t="s">
        <v>194</v>
      </c>
    </row>
    <row r="120" spans="1:5" ht="15">
      <c r="A120" s="165" t="s">
        <v>195</v>
      </c>
      <c r="B120" s="647">
        <v>17827</v>
      </c>
      <c r="C120" s="647">
        <v>5550</v>
      </c>
      <c r="D120" s="647">
        <v>23377</v>
      </c>
      <c r="E120" s="64" t="s">
        <v>196</v>
      </c>
    </row>
    <row r="121" spans="1:5" ht="14.25">
      <c r="A121" s="23" t="s">
        <v>197</v>
      </c>
      <c r="B121" s="646">
        <f>SUM(B122:B123)</f>
        <v>30650</v>
      </c>
      <c r="C121" s="646">
        <f t="shared" ref="C121:D121" si="0">SUM(C122:C123)</f>
        <v>101</v>
      </c>
      <c r="D121" s="646">
        <f t="shared" si="0"/>
        <v>30751</v>
      </c>
      <c r="E121" s="65" t="s">
        <v>198</v>
      </c>
    </row>
    <row r="122" spans="1:5" ht="15">
      <c r="A122" s="28" t="s">
        <v>632</v>
      </c>
      <c r="B122" s="647" t="s">
        <v>226</v>
      </c>
      <c r="C122" s="647">
        <v>101</v>
      </c>
      <c r="D122" s="647">
        <v>101</v>
      </c>
      <c r="E122" s="68" t="s">
        <v>200</v>
      </c>
    </row>
    <row r="123" spans="1:5" ht="15">
      <c r="A123" s="28" t="s">
        <v>201</v>
      </c>
      <c r="B123" s="647">
        <v>30650</v>
      </c>
      <c r="C123" s="647" t="s">
        <v>226</v>
      </c>
      <c r="D123" s="647">
        <v>30650</v>
      </c>
      <c r="E123" s="64" t="s">
        <v>291</v>
      </c>
    </row>
    <row r="124" spans="1:5" ht="14.25">
      <c r="A124" s="23" t="s">
        <v>203</v>
      </c>
      <c r="B124" s="648">
        <f>B121+B116+B111+B104+B98+B89+B72+B47+B39+B29+B20+B11</f>
        <v>11462986</v>
      </c>
      <c r="C124" s="648">
        <f>C121+C116+C111+C104+C98+C89+C72+C47+C39+C29+C20+C11</f>
        <v>4951604</v>
      </c>
      <c r="D124" s="648">
        <f>D121+D116+D111+D104+D98+D89+D72+D47+D39+D29+D20+D11</f>
        <v>16414590</v>
      </c>
      <c r="E124" s="156" t="s">
        <v>204</v>
      </c>
    </row>
    <row r="125" spans="1:5">
      <c r="B125" s="649"/>
      <c r="C125" s="649"/>
      <c r="D125" s="650"/>
    </row>
    <row r="126" spans="1:5">
      <c r="B126" s="651"/>
      <c r="C126" s="651"/>
      <c r="D126" s="651"/>
    </row>
    <row r="127" spans="1:5">
      <c r="B127" s="651"/>
      <c r="C127" s="651"/>
      <c r="D127" s="651"/>
    </row>
    <row r="128" spans="1:5">
      <c r="A128" s="394" t="s">
        <v>834</v>
      </c>
      <c r="B128" s="219"/>
      <c r="C128" s="219"/>
      <c r="D128" s="219"/>
      <c r="E128" s="581" t="s">
        <v>964</v>
      </c>
    </row>
    <row r="129" spans="2:4">
      <c r="B129" s="177"/>
      <c r="C129" s="177"/>
      <c r="D129" s="177"/>
    </row>
    <row r="130" spans="2:4">
      <c r="B130" s="219"/>
      <c r="C130" s="219"/>
      <c r="D130" s="219"/>
    </row>
  </sheetData>
  <sortState ref="A72:E87">
    <sortCondition ref="A72"/>
  </sortState>
  <pageMargins left="0.890625" right="0.625" top="0.59055118110236227" bottom="0.59055118110236227" header="0.51181102362204722" footer="0.51181102362204722"/>
  <pageSetup paperSize="9" scale="75" orientation="portrait" r:id="rId1"/>
  <headerFooter alignWithMargins="0"/>
  <rowBreaks count="1" manualBreakCount="1">
    <brk id="6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7030A0"/>
  </sheetPr>
  <dimension ref="A1:G147"/>
  <sheetViews>
    <sheetView showGridLines="0" view="pageLayout" zoomScaleSheetLayoutView="137" workbookViewId="0">
      <selection activeCell="C86" sqref="C86"/>
    </sheetView>
  </sheetViews>
  <sheetFormatPr baseColWidth="10" defaultColWidth="11" defaultRowHeight="12.75"/>
  <cols>
    <col min="1" max="1" width="30.42578125" style="2" customWidth="1"/>
    <col min="2" max="2" width="12.140625" style="2" customWidth="1"/>
    <col min="3" max="3" width="9.7109375" style="2" customWidth="1"/>
    <col min="4" max="4" width="11" style="2" customWidth="1"/>
    <col min="5" max="5" width="35" style="2" customWidth="1"/>
    <col min="6" max="6" width="5.28515625" style="2" hidden="1" customWidth="1"/>
    <col min="7" max="7" width="5.28515625" style="2" customWidth="1"/>
    <col min="8" max="235" width="11" style="2" customWidth="1"/>
    <col min="236" max="245" width="11" style="2"/>
    <col min="246" max="246" width="30.42578125" style="2" customWidth="1"/>
    <col min="247" max="252" width="11" style="2" customWidth="1"/>
    <col min="253" max="253" width="35" style="2" customWidth="1"/>
    <col min="254" max="254" width="0" style="2" hidden="1" customWidth="1"/>
    <col min="255" max="255" width="5.28515625" style="2" customWidth="1"/>
    <col min="256" max="491" width="11" style="2" customWidth="1"/>
    <col min="492" max="501" width="11" style="2"/>
    <col min="502" max="502" width="30.42578125" style="2" customWidth="1"/>
    <col min="503" max="508" width="11" style="2" customWidth="1"/>
    <col min="509" max="509" width="35" style="2" customWidth="1"/>
    <col min="510" max="510" width="0" style="2" hidden="1" customWidth="1"/>
    <col min="511" max="511" width="5.28515625" style="2" customWidth="1"/>
    <col min="512" max="747" width="11" style="2" customWidth="1"/>
    <col min="748" max="757" width="11" style="2"/>
    <col min="758" max="758" width="30.42578125" style="2" customWidth="1"/>
    <col min="759" max="764" width="11" style="2" customWidth="1"/>
    <col min="765" max="765" width="35" style="2" customWidth="1"/>
    <col min="766" max="766" width="0" style="2" hidden="1" customWidth="1"/>
    <col min="767" max="767" width="5.28515625" style="2" customWidth="1"/>
    <col min="768" max="1003" width="11" style="2" customWidth="1"/>
    <col min="1004" max="1013" width="11" style="2"/>
    <col min="1014" max="1014" width="30.42578125" style="2" customWidth="1"/>
    <col min="1015" max="1020" width="11" style="2" customWidth="1"/>
    <col min="1021" max="1021" width="35" style="2" customWidth="1"/>
    <col min="1022" max="1022" width="0" style="2" hidden="1" customWidth="1"/>
    <col min="1023" max="1023" width="5.28515625" style="2" customWidth="1"/>
    <col min="1024" max="1259" width="11" style="2" customWidth="1"/>
    <col min="1260" max="1269" width="11" style="2"/>
    <col min="1270" max="1270" width="30.42578125" style="2" customWidth="1"/>
    <col min="1271" max="1276" width="11" style="2" customWidth="1"/>
    <col min="1277" max="1277" width="35" style="2" customWidth="1"/>
    <col min="1278" max="1278" width="0" style="2" hidden="1" customWidth="1"/>
    <col min="1279" max="1279" width="5.28515625" style="2" customWidth="1"/>
    <col min="1280" max="1515" width="11" style="2" customWidth="1"/>
    <col min="1516" max="1525" width="11" style="2"/>
    <col min="1526" max="1526" width="30.42578125" style="2" customWidth="1"/>
    <col min="1527" max="1532" width="11" style="2" customWidth="1"/>
    <col min="1533" max="1533" width="35" style="2" customWidth="1"/>
    <col min="1534" max="1534" width="0" style="2" hidden="1" customWidth="1"/>
    <col min="1535" max="1535" width="5.28515625" style="2" customWidth="1"/>
    <col min="1536" max="1771" width="11" style="2" customWidth="1"/>
    <col min="1772" max="1781" width="11" style="2"/>
    <col min="1782" max="1782" width="30.42578125" style="2" customWidth="1"/>
    <col min="1783" max="1788" width="11" style="2" customWidth="1"/>
    <col min="1789" max="1789" width="35" style="2" customWidth="1"/>
    <col min="1790" max="1790" width="0" style="2" hidden="1" customWidth="1"/>
    <col min="1791" max="1791" width="5.28515625" style="2" customWidth="1"/>
    <col min="1792" max="2027" width="11" style="2" customWidth="1"/>
    <col min="2028" max="2037" width="11" style="2"/>
    <col min="2038" max="2038" width="30.42578125" style="2" customWidth="1"/>
    <col min="2039" max="2044" width="11" style="2" customWidth="1"/>
    <col min="2045" max="2045" width="35" style="2" customWidth="1"/>
    <col min="2046" max="2046" width="0" style="2" hidden="1" customWidth="1"/>
    <col min="2047" max="2047" width="5.28515625" style="2" customWidth="1"/>
    <col min="2048" max="2283" width="11" style="2" customWidth="1"/>
    <col min="2284" max="2293" width="11" style="2"/>
    <col min="2294" max="2294" width="30.42578125" style="2" customWidth="1"/>
    <col min="2295" max="2300" width="11" style="2" customWidth="1"/>
    <col min="2301" max="2301" width="35" style="2" customWidth="1"/>
    <col min="2302" max="2302" width="0" style="2" hidden="1" customWidth="1"/>
    <col min="2303" max="2303" width="5.28515625" style="2" customWidth="1"/>
    <col min="2304" max="2539" width="11" style="2" customWidth="1"/>
    <col min="2540" max="2549" width="11" style="2"/>
    <col min="2550" max="2550" width="30.42578125" style="2" customWidth="1"/>
    <col min="2551" max="2556" width="11" style="2" customWidth="1"/>
    <col min="2557" max="2557" width="35" style="2" customWidth="1"/>
    <col min="2558" max="2558" width="0" style="2" hidden="1" customWidth="1"/>
    <col min="2559" max="2559" width="5.28515625" style="2" customWidth="1"/>
    <col min="2560" max="2795" width="11" style="2" customWidth="1"/>
    <col min="2796" max="2805" width="11" style="2"/>
    <col min="2806" max="2806" width="30.42578125" style="2" customWidth="1"/>
    <col min="2807" max="2812" width="11" style="2" customWidth="1"/>
    <col min="2813" max="2813" width="35" style="2" customWidth="1"/>
    <col min="2814" max="2814" width="0" style="2" hidden="1" customWidth="1"/>
    <col min="2815" max="2815" width="5.28515625" style="2" customWidth="1"/>
    <col min="2816" max="3051" width="11" style="2" customWidth="1"/>
    <col min="3052" max="3061" width="11" style="2"/>
    <col min="3062" max="3062" width="30.42578125" style="2" customWidth="1"/>
    <col min="3063" max="3068" width="11" style="2" customWidth="1"/>
    <col min="3069" max="3069" width="35" style="2" customWidth="1"/>
    <col min="3070" max="3070" width="0" style="2" hidden="1" customWidth="1"/>
    <col min="3071" max="3071" width="5.28515625" style="2" customWidth="1"/>
    <col min="3072" max="3307" width="11" style="2" customWidth="1"/>
    <col min="3308" max="3317" width="11" style="2"/>
    <col min="3318" max="3318" width="30.42578125" style="2" customWidth="1"/>
    <col min="3319" max="3324" width="11" style="2" customWidth="1"/>
    <col min="3325" max="3325" width="35" style="2" customWidth="1"/>
    <col min="3326" max="3326" width="0" style="2" hidden="1" customWidth="1"/>
    <col min="3327" max="3327" width="5.28515625" style="2" customWidth="1"/>
    <col min="3328" max="3563" width="11" style="2" customWidth="1"/>
    <col min="3564" max="3573" width="11" style="2"/>
    <col min="3574" max="3574" width="30.42578125" style="2" customWidth="1"/>
    <col min="3575" max="3580" width="11" style="2" customWidth="1"/>
    <col min="3581" max="3581" width="35" style="2" customWidth="1"/>
    <col min="3582" max="3582" width="0" style="2" hidden="1" customWidth="1"/>
    <col min="3583" max="3583" width="5.28515625" style="2" customWidth="1"/>
    <col min="3584" max="3819" width="11" style="2" customWidth="1"/>
    <col min="3820" max="3829" width="11" style="2"/>
    <col min="3830" max="3830" width="30.42578125" style="2" customWidth="1"/>
    <col min="3831" max="3836" width="11" style="2" customWidth="1"/>
    <col min="3837" max="3837" width="35" style="2" customWidth="1"/>
    <col min="3838" max="3838" width="0" style="2" hidden="1" customWidth="1"/>
    <col min="3839" max="3839" width="5.28515625" style="2" customWidth="1"/>
    <col min="3840" max="4075" width="11" style="2" customWidth="1"/>
    <col min="4076" max="4085" width="11" style="2"/>
    <col min="4086" max="4086" width="30.42578125" style="2" customWidth="1"/>
    <col min="4087" max="4092" width="11" style="2" customWidth="1"/>
    <col min="4093" max="4093" width="35" style="2" customWidth="1"/>
    <col min="4094" max="4094" width="0" style="2" hidden="1" customWidth="1"/>
    <col min="4095" max="4095" width="5.28515625" style="2" customWidth="1"/>
    <col min="4096" max="4331" width="11" style="2" customWidth="1"/>
    <col min="4332" max="4341" width="11" style="2"/>
    <col min="4342" max="4342" width="30.42578125" style="2" customWidth="1"/>
    <col min="4343" max="4348" width="11" style="2" customWidth="1"/>
    <col min="4349" max="4349" width="35" style="2" customWidth="1"/>
    <col min="4350" max="4350" width="0" style="2" hidden="1" customWidth="1"/>
    <col min="4351" max="4351" width="5.28515625" style="2" customWidth="1"/>
    <col min="4352" max="4587" width="11" style="2" customWidth="1"/>
    <col min="4588" max="4597" width="11" style="2"/>
    <col min="4598" max="4598" width="30.42578125" style="2" customWidth="1"/>
    <col min="4599" max="4604" width="11" style="2" customWidth="1"/>
    <col min="4605" max="4605" width="35" style="2" customWidth="1"/>
    <col min="4606" max="4606" width="0" style="2" hidden="1" customWidth="1"/>
    <col min="4607" max="4607" width="5.28515625" style="2" customWidth="1"/>
    <col min="4608" max="4843" width="11" style="2" customWidth="1"/>
    <col min="4844" max="4853" width="11" style="2"/>
    <col min="4854" max="4854" width="30.42578125" style="2" customWidth="1"/>
    <col min="4855" max="4860" width="11" style="2" customWidth="1"/>
    <col min="4861" max="4861" width="35" style="2" customWidth="1"/>
    <col min="4862" max="4862" width="0" style="2" hidden="1" customWidth="1"/>
    <col min="4863" max="4863" width="5.28515625" style="2" customWidth="1"/>
    <col min="4864" max="5099" width="11" style="2" customWidth="1"/>
    <col min="5100" max="5109" width="11" style="2"/>
    <col min="5110" max="5110" width="30.42578125" style="2" customWidth="1"/>
    <col min="5111" max="5116" width="11" style="2" customWidth="1"/>
    <col min="5117" max="5117" width="35" style="2" customWidth="1"/>
    <col min="5118" max="5118" width="0" style="2" hidden="1" customWidth="1"/>
    <col min="5119" max="5119" width="5.28515625" style="2" customWidth="1"/>
    <col min="5120" max="5355" width="11" style="2" customWidth="1"/>
    <col min="5356" max="5365" width="11" style="2"/>
    <col min="5366" max="5366" width="30.42578125" style="2" customWidth="1"/>
    <col min="5367" max="5372" width="11" style="2" customWidth="1"/>
    <col min="5373" max="5373" width="35" style="2" customWidth="1"/>
    <col min="5374" max="5374" width="0" style="2" hidden="1" customWidth="1"/>
    <col min="5375" max="5375" width="5.28515625" style="2" customWidth="1"/>
    <col min="5376" max="5611" width="11" style="2" customWidth="1"/>
    <col min="5612" max="5621" width="11" style="2"/>
    <col min="5622" max="5622" width="30.42578125" style="2" customWidth="1"/>
    <col min="5623" max="5628" width="11" style="2" customWidth="1"/>
    <col min="5629" max="5629" width="35" style="2" customWidth="1"/>
    <col min="5630" max="5630" width="0" style="2" hidden="1" customWidth="1"/>
    <col min="5631" max="5631" width="5.28515625" style="2" customWidth="1"/>
    <col min="5632" max="5867" width="11" style="2" customWidth="1"/>
    <col min="5868" max="5877" width="11" style="2"/>
    <col min="5878" max="5878" width="30.42578125" style="2" customWidth="1"/>
    <col min="5879" max="5884" width="11" style="2" customWidth="1"/>
    <col min="5885" max="5885" width="35" style="2" customWidth="1"/>
    <col min="5886" max="5886" width="0" style="2" hidden="1" customWidth="1"/>
    <col min="5887" max="5887" width="5.28515625" style="2" customWidth="1"/>
    <col min="5888" max="6123" width="11" style="2" customWidth="1"/>
    <col min="6124" max="6133" width="11" style="2"/>
    <col min="6134" max="6134" width="30.42578125" style="2" customWidth="1"/>
    <col min="6135" max="6140" width="11" style="2" customWidth="1"/>
    <col min="6141" max="6141" width="35" style="2" customWidth="1"/>
    <col min="6142" max="6142" width="0" style="2" hidden="1" customWidth="1"/>
    <col min="6143" max="6143" width="5.28515625" style="2" customWidth="1"/>
    <col min="6144" max="6379" width="11" style="2" customWidth="1"/>
    <col min="6380" max="6389" width="11" style="2"/>
    <col min="6390" max="6390" width="30.42578125" style="2" customWidth="1"/>
    <col min="6391" max="6396" width="11" style="2" customWidth="1"/>
    <col min="6397" max="6397" width="35" style="2" customWidth="1"/>
    <col min="6398" max="6398" width="0" style="2" hidden="1" customWidth="1"/>
    <col min="6399" max="6399" width="5.28515625" style="2" customWidth="1"/>
    <col min="6400" max="6635" width="11" style="2" customWidth="1"/>
    <col min="6636" max="6645" width="11" style="2"/>
    <col min="6646" max="6646" width="30.42578125" style="2" customWidth="1"/>
    <col min="6647" max="6652" width="11" style="2" customWidth="1"/>
    <col min="6653" max="6653" width="35" style="2" customWidth="1"/>
    <col min="6654" max="6654" width="0" style="2" hidden="1" customWidth="1"/>
    <col min="6655" max="6655" width="5.28515625" style="2" customWidth="1"/>
    <col min="6656" max="6891" width="11" style="2" customWidth="1"/>
    <col min="6892" max="6901" width="11" style="2"/>
    <col min="6902" max="6902" width="30.42578125" style="2" customWidth="1"/>
    <col min="6903" max="6908" width="11" style="2" customWidth="1"/>
    <col min="6909" max="6909" width="35" style="2" customWidth="1"/>
    <col min="6910" max="6910" width="0" style="2" hidden="1" customWidth="1"/>
    <col min="6911" max="6911" width="5.28515625" style="2" customWidth="1"/>
    <col min="6912" max="7147" width="11" style="2" customWidth="1"/>
    <col min="7148" max="7157" width="11" style="2"/>
    <col min="7158" max="7158" width="30.42578125" style="2" customWidth="1"/>
    <col min="7159" max="7164" width="11" style="2" customWidth="1"/>
    <col min="7165" max="7165" width="35" style="2" customWidth="1"/>
    <col min="7166" max="7166" width="0" style="2" hidden="1" customWidth="1"/>
    <col min="7167" max="7167" width="5.28515625" style="2" customWidth="1"/>
    <col min="7168" max="7403" width="11" style="2" customWidth="1"/>
    <col min="7404" max="7413" width="11" style="2"/>
    <col min="7414" max="7414" width="30.42578125" style="2" customWidth="1"/>
    <col min="7415" max="7420" width="11" style="2" customWidth="1"/>
    <col min="7421" max="7421" width="35" style="2" customWidth="1"/>
    <col min="7422" max="7422" width="0" style="2" hidden="1" customWidth="1"/>
    <col min="7423" max="7423" width="5.28515625" style="2" customWidth="1"/>
    <col min="7424" max="7659" width="11" style="2" customWidth="1"/>
    <col min="7660" max="7669" width="11" style="2"/>
    <col min="7670" max="7670" width="30.42578125" style="2" customWidth="1"/>
    <col min="7671" max="7676" width="11" style="2" customWidth="1"/>
    <col min="7677" max="7677" width="35" style="2" customWidth="1"/>
    <col min="7678" max="7678" width="0" style="2" hidden="1" customWidth="1"/>
    <col min="7679" max="7679" width="5.28515625" style="2" customWidth="1"/>
    <col min="7680" max="7915" width="11" style="2" customWidth="1"/>
    <col min="7916" max="7925" width="11" style="2"/>
    <col min="7926" max="7926" width="30.42578125" style="2" customWidth="1"/>
    <col min="7927" max="7932" width="11" style="2" customWidth="1"/>
    <col min="7933" max="7933" width="35" style="2" customWidth="1"/>
    <col min="7934" max="7934" width="0" style="2" hidden="1" customWidth="1"/>
    <col min="7935" max="7935" width="5.28515625" style="2" customWidth="1"/>
    <col min="7936" max="8171" width="11" style="2" customWidth="1"/>
    <col min="8172" max="8181" width="11" style="2"/>
    <col min="8182" max="8182" width="30.42578125" style="2" customWidth="1"/>
    <col min="8183" max="8188" width="11" style="2" customWidth="1"/>
    <col min="8189" max="8189" width="35" style="2" customWidth="1"/>
    <col min="8190" max="8190" width="0" style="2" hidden="1" customWidth="1"/>
    <col min="8191" max="8191" width="5.28515625" style="2" customWidth="1"/>
    <col min="8192" max="8427" width="11" style="2" customWidth="1"/>
    <col min="8428" max="8437" width="11" style="2"/>
    <col min="8438" max="8438" width="30.42578125" style="2" customWidth="1"/>
    <col min="8439" max="8444" width="11" style="2" customWidth="1"/>
    <col min="8445" max="8445" width="35" style="2" customWidth="1"/>
    <col min="8446" max="8446" width="0" style="2" hidden="1" customWidth="1"/>
    <col min="8447" max="8447" width="5.28515625" style="2" customWidth="1"/>
    <col min="8448" max="8683" width="11" style="2" customWidth="1"/>
    <col min="8684" max="8693" width="11" style="2"/>
    <col min="8694" max="8694" width="30.42578125" style="2" customWidth="1"/>
    <col min="8695" max="8700" width="11" style="2" customWidth="1"/>
    <col min="8701" max="8701" width="35" style="2" customWidth="1"/>
    <col min="8702" max="8702" width="0" style="2" hidden="1" customWidth="1"/>
    <col min="8703" max="8703" width="5.28515625" style="2" customWidth="1"/>
    <col min="8704" max="8939" width="11" style="2" customWidth="1"/>
    <col min="8940" max="8949" width="11" style="2"/>
    <col min="8950" max="8950" width="30.42578125" style="2" customWidth="1"/>
    <col min="8951" max="8956" width="11" style="2" customWidth="1"/>
    <col min="8957" max="8957" width="35" style="2" customWidth="1"/>
    <col min="8958" max="8958" width="0" style="2" hidden="1" customWidth="1"/>
    <col min="8959" max="8959" width="5.28515625" style="2" customWidth="1"/>
    <col min="8960" max="9195" width="11" style="2" customWidth="1"/>
    <col min="9196" max="9205" width="11" style="2"/>
    <col min="9206" max="9206" width="30.42578125" style="2" customWidth="1"/>
    <col min="9207" max="9212" width="11" style="2" customWidth="1"/>
    <col min="9213" max="9213" width="35" style="2" customWidth="1"/>
    <col min="9214" max="9214" width="0" style="2" hidden="1" customWidth="1"/>
    <col min="9215" max="9215" width="5.28515625" style="2" customWidth="1"/>
    <col min="9216" max="9451" width="11" style="2" customWidth="1"/>
    <col min="9452" max="9461" width="11" style="2"/>
    <col min="9462" max="9462" width="30.42578125" style="2" customWidth="1"/>
    <col min="9463" max="9468" width="11" style="2" customWidth="1"/>
    <col min="9469" max="9469" width="35" style="2" customWidth="1"/>
    <col min="9470" max="9470" width="0" style="2" hidden="1" customWidth="1"/>
    <col min="9471" max="9471" width="5.28515625" style="2" customWidth="1"/>
    <col min="9472" max="9707" width="11" style="2" customWidth="1"/>
    <col min="9708" max="9717" width="11" style="2"/>
    <col min="9718" max="9718" width="30.42578125" style="2" customWidth="1"/>
    <col min="9719" max="9724" width="11" style="2" customWidth="1"/>
    <col min="9725" max="9725" width="35" style="2" customWidth="1"/>
    <col min="9726" max="9726" width="0" style="2" hidden="1" customWidth="1"/>
    <col min="9727" max="9727" width="5.28515625" style="2" customWidth="1"/>
    <col min="9728" max="9963" width="11" style="2" customWidth="1"/>
    <col min="9964" max="9973" width="11" style="2"/>
    <col min="9974" max="9974" width="30.42578125" style="2" customWidth="1"/>
    <col min="9975" max="9980" width="11" style="2" customWidth="1"/>
    <col min="9981" max="9981" width="35" style="2" customWidth="1"/>
    <col min="9982" max="9982" width="0" style="2" hidden="1" customWidth="1"/>
    <col min="9983" max="9983" width="5.28515625" style="2" customWidth="1"/>
    <col min="9984" max="10219" width="11" style="2" customWidth="1"/>
    <col min="10220" max="10229" width="11" style="2"/>
    <col min="10230" max="10230" width="30.42578125" style="2" customWidth="1"/>
    <col min="10231" max="10236" width="11" style="2" customWidth="1"/>
    <col min="10237" max="10237" width="35" style="2" customWidth="1"/>
    <col min="10238" max="10238" width="0" style="2" hidden="1" customWidth="1"/>
    <col min="10239" max="10239" width="5.28515625" style="2" customWidth="1"/>
    <col min="10240" max="10475" width="11" style="2" customWidth="1"/>
    <col min="10476" max="10485" width="11" style="2"/>
    <col min="10486" max="10486" width="30.42578125" style="2" customWidth="1"/>
    <col min="10487" max="10492" width="11" style="2" customWidth="1"/>
    <col min="10493" max="10493" width="35" style="2" customWidth="1"/>
    <col min="10494" max="10494" width="0" style="2" hidden="1" customWidth="1"/>
    <col min="10495" max="10495" width="5.28515625" style="2" customWidth="1"/>
    <col min="10496" max="10731" width="11" style="2" customWidth="1"/>
    <col min="10732" max="10741" width="11" style="2"/>
    <col min="10742" max="10742" width="30.42578125" style="2" customWidth="1"/>
    <col min="10743" max="10748" width="11" style="2" customWidth="1"/>
    <col min="10749" max="10749" width="35" style="2" customWidth="1"/>
    <col min="10750" max="10750" width="0" style="2" hidden="1" customWidth="1"/>
    <col min="10751" max="10751" width="5.28515625" style="2" customWidth="1"/>
    <col min="10752" max="10987" width="11" style="2" customWidth="1"/>
    <col min="10988" max="10997" width="11" style="2"/>
    <col min="10998" max="10998" width="30.42578125" style="2" customWidth="1"/>
    <col min="10999" max="11004" width="11" style="2" customWidth="1"/>
    <col min="11005" max="11005" width="35" style="2" customWidth="1"/>
    <col min="11006" max="11006" width="0" style="2" hidden="1" customWidth="1"/>
    <col min="11007" max="11007" width="5.28515625" style="2" customWidth="1"/>
    <col min="11008" max="11243" width="11" style="2" customWidth="1"/>
    <col min="11244" max="11253" width="11" style="2"/>
    <col min="11254" max="11254" width="30.42578125" style="2" customWidth="1"/>
    <col min="11255" max="11260" width="11" style="2" customWidth="1"/>
    <col min="11261" max="11261" width="35" style="2" customWidth="1"/>
    <col min="11262" max="11262" width="0" style="2" hidden="1" customWidth="1"/>
    <col min="11263" max="11263" width="5.28515625" style="2" customWidth="1"/>
    <col min="11264" max="11499" width="11" style="2" customWidth="1"/>
    <col min="11500" max="11509" width="11" style="2"/>
    <col min="11510" max="11510" width="30.42578125" style="2" customWidth="1"/>
    <col min="11511" max="11516" width="11" style="2" customWidth="1"/>
    <col min="11517" max="11517" width="35" style="2" customWidth="1"/>
    <col min="11518" max="11518" width="0" style="2" hidden="1" customWidth="1"/>
    <col min="11519" max="11519" width="5.28515625" style="2" customWidth="1"/>
    <col min="11520" max="11755" width="11" style="2" customWidth="1"/>
    <col min="11756" max="11765" width="11" style="2"/>
    <col min="11766" max="11766" width="30.42578125" style="2" customWidth="1"/>
    <col min="11767" max="11772" width="11" style="2" customWidth="1"/>
    <col min="11773" max="11773" width="35" style="2" customWidth="1"/>
    <col min="11774" max="11774" width="0" style="2" hidden="1" customWidth="1"/>
    <col min="11775" max="11775" width="5.28515625" style="2" customWidth="1"/>
    <col min="11776" max="12011" width="11" style="2" customWidth="1"/>
    <col min="12012" max="12021" width="11" style="2"/>
    <col min="12022" max="12022" width="30.42578125" style="2" customWidth="1"/>
    <col min="12023" max="12028" width="11" style="2" customWidth="1"/>
    <col min="12029" max="12029" width="35" style="2" customWidth="1"/>
    <col min="12030" max="12030" width="0" style="2" hidden="1" customWidth="1"/>
    <col min="12031" max="12031" width="5.28515625" style="2" customWidth="1"/>
    <col min="12032" max="12267" width="11" style="2" customWidth="1"/>
    <col min="12268" max="12277" width="11" style="2"/>
    <col min="12278" max="12278" width="30.42578125" style="2" customWidth="1"/>
    <col min="12279" max="12284" width="11" style="2" customWidth="1"/>
    <col min="12285" max="12285" width="35" style="2" customWidth="1"/>
    <col min="12286" max="12286" width="0" style="2" hidden="1" customWidth="1"/>
    <col min="12287" max="12287" width="5.28515625" style="2" customWidth="1"/>
    <col min="12288" max="12523" width="11" style="2" customWidth="1"/>
    <col min="12524" max="12533" width="11" style="2"/>
    <col min="12534" max="12534" width="30.42578125" style="2" customWidth="1"/>
    <col min="12535" max="12540" width="11" style="2" customWidth="1"/>
    <col min="12541" max="12541" width="35" style="2" customWidth="1"/>
    <col min="12542" max="12542" width="0" style="2" hidden="1" customWidth="1"/>
    <col min="12543" max="12543" width="5.28515625" style="2" customWidth="1"/>
    <col min="12544" max="12779" width="11" style="2" customWidth="1"/>
    <col min="12780" max="12789" width="11" style="2"/>
    <col min="12790" max="12790" width="30.42578125" style="2" customWidth="1"/>
    <col min="12791" max="12796" width="11" style="2" customWidth="1"/>
    <col min="12797" max="12797" width="35" style="2" customWidth="1"/>
    <col min="12798" max="12798" width="0" style="2" hidden="1" customWidth="1"/>
    <col min="12799" max="12799" width="5.28515625" style="2" customWidth="1"/>
    <col min="12800" max="13035" width="11" style="2" customWidth="1"/>
    <col min="13036" max="13045" width="11" style="2"/>
    <col min="13046" max="13046" width="30.42578125" style="2" customWidth="1"/>
    <col min="13047" max="13052" width="11" style="2" customWidth="1"/>
    <col min="13053" max="13053" width="35" style="2" customWidth="1"/>
    <col min="13054" max="13054" width="0" style="2" hidden="1" customWidth="1"/>
    <col min="13055" max="13055" width="5.28515625" style="2" customWidth="1"/>
    <col min="13056" max="13291" width="11" style="2" customWidth="1"/>
    <col min="13292" max="13301" width="11" style="2"/>
    <col min="13302" max="13302" width="30.42578125" style="2" customWidth="1"/>
    <col min="13303" max="13308" width="11" style="2" customWidth="1"/>
    <col min="13309" max="13309" width="35" style="2" customWidth="1"/>
    <col min="13310" max="13310" width="0" style="2" hidden="1" customWidth="1"/>
    <col min="13311" max="13311" width="5.28515625" style="2" customWidth="1"/>
    <col min="13312" max="13547" width="11" style="2" customWidth="1"/>
    <col min="13548" max="13557" width="11" style="2"/>
    <col min="13558" max="13558" width="30.42578125" style="2" customWidth="1"/>
    <col min="13559" max="13564" width="11" style="2" customWidth="1"/>
    <col min="13565" max="13565" width="35" style="2" customWidth="1"/>
    <col min="13566" max="13566" width="0" style="2" hidden="1" customWidth="1"/>
    <col min="13567" max="13567" width="5.28515625" style="2" customWidth="1"/>
    <col min="13568" max="13803" width="11" style="2" customWidth="1"/>
    <col min="13804" max="13813" width="11" style="2"/>
    <col min="13814" max="13814" width="30.42578125" style="2" customWidth="1"/>
    <col min="13815" max="13820" width="11" style="2" customWidth="1"/>
    <col min="13821" max="13821" width="35" style="2" customWidth="1"/>
    <col min="13822" max="13822" width="0" style="2" hidden="1" customWidth="1"/>
    <col min="13823" max="13823" width="5.28515625" style="2" customWidth="1"/>
    <col min="13824" max="14059" width="11" style="2" customWidth="1"/>
    <col min="14060" max="14069" width="11" style="2"/>
    <col min="14070" max="14070" width="30.42578125" style="2" customWidth="1"/>
    <col min="14071" max="14076" width="11" style="2" customWidth="1"/>
    <col min="14077" max="14077" width="35" style="2" customWidth="1"/>
    <col min="14078" max="14078" width="0" style="2" hidden="1" customWidth="1"/>
    <col min="14079" max="14079" width="5.28515625" style="2" customWidth="1"/>
    <col min="14080" max="14315" width="11" style="2" customWidth="1"/>
    <col min="14316" max="14325" width="11" style="2"/>
    <col min="14326" max="14326" width="30.42578125" style="2" customWidth="1"/>
    <col min="14327" max="14332" width="11" style="2" customWidth="1"/>
    <col min="14333" max="14333" width="35" style="2" customWidth="1"/>
    <col min="14334" max="14334" width="0" style="2" hidden="1" customWidth="1"/>
    <col min="14335" max="14335" width="5.28515625" style="2" customWidth="1"/>
    <col min="14336" max="14571" width="11" style="2" customWidth="1"/>
    <col min="14572" max="14581" width="11" style="2"/>
    <col min="14582" max="14582" width="30.42578125" style="2" customWidth="1"/>
    <col min="14583" max="14588" width="11" style="2" customWidth="1"/>
    <col min="14589" max="14589" width="35" style="2" customWidth="1"/>
    <col min="14590" max="14590" width="0" style="2" hidden="1" customWidth="1"/>
    <col min="14591" max="14591" width="5.28515625" style="2" customWidth="1"/>
    <col min="14592" max="14827" width="11" style="2" customWidth="1"/>
    <col min="14828" max="14837" width="11" style="2"/>
    <col min="14838" max="14838" width="30.42578125" style="2" customWidth="1"/>
    <col min="14839" max="14844" width="11" style="2" customWidth="1"/>
    <col min="14845" max="14845" width="35" style="2" customWidth="1"/>
    <col min="14846" max="14846" width="0" style="2" hidden="1" customWidth="1"/>
    <col min="14847" max="14847" width="5.28515625" style="2" customWidth="1"/>
    <col min="14848" max="15083" width="11" style="2" customWidth="1"/>
    <col min="15084" max="15093" width="11" style="2"/>
    <col min="15094" max="15094" width="30.42578125" style="2" customWidth="1"/>
    <col min="15095" max="15100" width="11" style="2" customWidth="1"/>
    <col min="15101" max="15101" width="35" style="2" customWidth="1"/>
    <col min="15102" max="15102" width="0" style="2" hidden="1" customWidth="1"/>
    <col min="15103" max="15103" width="5.28515625" style="2" customWidth="1"/>
    <col min="15104" max="15339" width="11" style="2" customWidth="1"/>
    <col min="15340" max="15349" width="11" style="2"/>
    <col min="15350" max="15350" width="30.42578125" style="2" customWidth="1"/>
    <col min="15351" max="15356" width="11" style="2" customWidth="1"/>
    <col min="15357" max="15357" width="35" style="2" customWidth="1"/>
    <col min="15358" max="15358" width="0" style="2" hidden="1" customWidth="1"/>
    <col min="15359" max="15359" width="5.28515625" style="2" customWidth="1"/>
    <col min="15360" max="15595" width="11" style="2" customWidth="1"/>
    <col min="15596" max="15605" width="11" style="2"/>
    <col min="15606" max="15606" width="30.42578125" style="2" customWidth="1"/>
    <col min="15607" max="15612" width="11" style="2" customWidth="1"/>
    <col min="15613" max="15613" width="35" style="2" customWidth="1"/>
    <col min="15614" max="15614" width="0" style="2" hidden="1" customWidth="1"/>
    <col min="15615" max="15615" width="5.28515625" style="2" customWidth="1"/>
    <col min="15616" max="15851" width="11" style="2" customWidth="1"/>
    <col min="15852" max="15861" width="11" style="2"/>
    <col min="15862" max="15862" width="30.42578125" style="2" customWidth="1"/>
    <col min="15863" max="15868" width="11" style="2" customWidth="1"/>
    <col min="15869" max="15869" width="35" style="2" customWidth="1"/>
    <col min="15870" max="15870" width="0" style="2" hidden="1" customWidth="1"/>
    <col min="15871" max="15871" width="5.28515625" style="2" customWidth="1"/>
    <col min="15872" max="16107" width="11" style="2" customWidth="1"/>
    <col min="16108" max="16117" width="11" style="2"/>
    <col min="16118" max="16118" width="30.42578125" style="2" customWidth="1"/>
    <col min="16119" max="16124" width="11" style="2" customWidth="1"/>
    <col min="16125" max="16125" width="35" style="2" customWidth="1"/>
    <col min="16126" max="16126" width="0" style="2" hidden="1" customWidth="1"/>
    <col min="16127" max="16127" width="5.28515625" style="2" customWidth="1"/>
    <col min="16128" max="16363" width="11" style="2" customWidth="1"/>
    <col min="16364" max="16384" width="11" style="2"/>
  </cols>
  <sheetData>
    <row r="1" spans="1:7" ht="24.75" customHeight="1">
      <c r="A1" s="1" t="s">
        <v>0</v>
      </c>
      <c r="B1" s="652"/>
      <c r="C1" s="652"/>
      <c r="D1" s="1"/>
      <c r="E1" s="3" t="s">
        <v>412</v>
      </c>
    </row>
    <row r="2" spans="1:7" ht="18.95" customHeight="1"/>
    <row r="3" spans="1:7" ht="20.25">
      <c r="A3" s="1024" t="s">
        <v>995</v>
      </c>
      <c r="B3" s="977"/>
      <c r="C3" s="978"/>
      <c r="D3" s="978"/>
      <c r="E3" s="979" t="s">
        <v>989</v>
      </c>
      <c r="F3" s="654" t="s">
        <v>633</v>
      </c>
      <c r="G3" s="6"/>
    </row>
    <row r="4" spans="1:7" ht="18.95" customHeight="1">
      <c r="A4" s="871" t="s">
        <v>996</v>
      </c>
      <c r="B4" s="980"/>
      <c r="C4" s="978"/>
      <c r="D4" s="978"/>
      <c r="E4" s="1018" t="s">
        <v>990</v>
      </c>
      <c r="F4" s="601" t="s">
        <v>634</v>
      </c>
    </row>
    <row r="5" spans="1:7" ht="18.95" customHeight="1">
      <c r="A5" s="961"/>
      <c r="B5" s="980"/>
      <c r="C5" s="978"/>
      <c r="D5" s="978"/>
      <c r="E5" s="960"/>
      <c r="F5" s="656"/>
    </row>
    <row r="6" spans="1:7" ht="12.95" customHeight="1">
      <c r="A6" s="5"/>
      <c r="B6" s="655"/>
      <c r="C6" s="655"/>
      <c r="D6" s="655"/>
      <c r="E6" s="656"/>
      <c r="F6" s="656"/>
    </row>
    <row r="7" spans="1:7" ht="18.75">
      <c r="A7" s="1020" t="s">
        <v>939</v>
      </c>
      <c r="B7" s="1037"/>
      <c r="C7" s="304" t="s">
        <v>635</v>
      </c>
      <c r="D7" s="643"/>
      <c r="E7" s="1025" t="s">
        <v>944</v>
      </c>
      <c r="F7" s="656"/>
    </row>
    <row r="8" spans="1:7" ht="13.5" customHeight="1">
      <c r="A8" s="220"/>
      <c r="B8" s="1037"/>
      <c r="C8" s="304" t="s">
        <v>636</v>
      </c>
      <c r="D8" s="643"/>
      <c r="E8" s="18"/>
      <c r="F8" s="656"/>
    </row>
    <row r="9" spans="1:7" ht="13.5" customHeight="1">
      <c r="A9" s="657"/>
      <c r="B9" s="679" t="s">
        <v>626</v>
      </c>
      <c r="C9" s="679" t="s">
        <v>627</v>
      </c>
      <c r="D9" s="238" t="s">
        <v>204</v>
      </c>
      <c r="E9" s="18"/>
      <c r="F9" s="26"/>
    </row>
    <row r="10" spans="1:7" ht="13.5" customHeight="1">
      <c r="A10" s="12"/>
      <c r="B10" s="1025" t="s">
        <v>628</v>
      </c>
      <c r="C10" s="1025" t="s">
        <v>629</v>
      </c>
      <c r="D10" s="238" t="s">
        <v>203</v>
      </c>
      <c r="E10" s="18"/>
      <c r="F10" s="1110"/>
      <c r="G10" s="1110"/>
    </row>
    <row r="11" spans="1:7" ht="13.5" customHeight="1">
      <c r="A11" s="36"/>
      <c r="B11" s="658"/>
      <c r="C11" s="17"/>
      <c r="D11" s="659"/>
      <c r="E11" s="17"/>
      <c r="F11" s="1110"/>
      <c r="G11" s="1110"/>
    </row>
    <row r="12" spans="1:7" ht="13.5" customHeight="1">
      <c r="A12" s="12"/>
      <c r="B12" s="658"/>
      <c r="D12" s="659"/>
      <c r="E12" s="18"/>
      <c r="F12" s="1110"/>
      <c r="G12" s="1110"/>
    </row>
    <row r="13" spans="1:7" ht="8.1" customHeight="1">
      <c r="A13" s="12"/>
      <c r="B13" s="17"/>
      <c r="C13" s="17"/>
      <c r="D13" s="17"/>
      <c r="E13" s="17"/>
      <c r="F13" s="660"/>
      <c r="G13" s="4"/>
    </row>
    <row r="14" spans="1:7" ht="18" customHeight="1">
      <c r="A14" s="23" t="s">
        <v>18</v>
      </c>
      <c r="B14" s="646">
        <f>SUM(B15:B22)</f>
        <v>61161</v>
      </c>
      <c r="C14" s="646">
        <f>SUM(C15:C22)</f>
        <v>49588</v>
      </c>
      <c r="D14" s="646">
        <f>SUM(D15:D22)</f>
        <v>110749</v>
      </c>
      <c r="E14" s="25" t="s">
        <v>19</v>
      </c>
      <c r="F14" s="42"/>
      <c r="G14" s="42"/>
    </row>
    <row r="15" spans="1:7" ht="18" customHeight="1">
      <c r="A15" s="28" t="s">
        <v>20</v>
      </c>
      <c r="B15" s="816">
        <v>3787</v>
      </c>
      <c r="C15" s="816">
        <v>4935</v>
      </c>
      <c r="D15" s="816">
        <v>8722</v>
      </c>
      <c r="E15" s="30" t="s">
        <v>21</v>
      </c>
      <c r="F15" s="79"/>
      <c r="G15" s="79"/>
    </row>
    <row r="16" spans="1:7" ht="18" customHeight="1">
      <c r="A16" s="28" t="s">
        <v>22</v>
      </c>
      <c r="B16" s="816">
        <v>1698</v>
      </c>
      <c r="C16" s="816">
        <v>11627</v>
      </c>
      <c r="D16" s="816">
        <v>13325</v>
      </c>
      <c r="E16" s="30" t="s">
        <v>23</v>
      </c>
      <c r="F16" s="79"/>
      <c r="G16" s="79"/>
    </row>
    <row r="17" spans="1:7" ht="18" customHeight="1">
      <c r="A17" s="28" t="s">
        <v>24</v>
      </c>
      <c r="B17" s="816">
        <v>0</v>
      </c>
      <c r="C17" s="816">
        <v>4353</v>
      </c>
      <c r="D17" s="816">
        <v>4353</v>
      </c>
      <c r="E17" s="30" t="s">
        <v>25</v>
      </c>
      <c r="F17" s="79"/>
      <c r="G17" s="79"/>
    </row>
    <row r="18" spans="1:7" ht="18" customHeight="1">
      <c r="A18" s="18" t="s">
        <v>26</v>
      </c>
      <c r="B18" s="816">
        <v>6268</v>
      </c>
      <c r="C18" s="816">
        <v>8052</v>
      </c>
      <c r="D18" s="816">
        <v>14320</v>
      </c>
      <c r="E18" s="30" t="s">
        <v>27</v>
      </c>
      <c r="F18" s="79"/>
      <c r="G18" s="79"/>
    </row>
    <row r="19" spans="1:7" ht="18" customHeight="1">
      <c r="A19" s="18" t="s">
        <v>28</v>
      </c>
      <c r="B19" s="816">
        <v>4535</v>
      </c>
      <c r="C19" s="816">
        <v>10596</v>
      </c>
      <c r="D19" s="816">
        <v>15131</v>
      </c>
      <c r="E19" s="30" t="s">
        <v>29</v>
      </c>
      <c r="F19" s="79"/>
      <c r="G19" s="79"/>
    </row>
    <row r="20" spans="1:7" ht="18" customHeight="1">
      <c r="A20" s="18" t="s">
        <v>30</v>
      </c>
      <c r="B20" s="816">
        <v>26627</v>
      </c>
      <c r="C20" s="816">
        <v>4938</v>
      </c>
      <c r="D20" s="816">
        <v>31565</v>
      </c>
      <c r="E20" s="30" t="s">
        <v>31</v>
      </c>
      <c r="F20" s="79"/>
      <c r="G20" s="79"/>
    </row>
    <row r="21" spans="1:7" ht="18" customHeight="1">
      <c r="A21" s="18" t="s">
        <v>32</v>
      </c>
      <c r="B21" s="816">
        <v>9389</v>
      </c>
      <c r="C21" s="816">
        <v>4833</v>
      </c>
      <c r="D21" s="816">
        <v>14222</v>
      </c>
      <c r="E21" s="30" t="s">
        <v>33</v>
      </c>
      <c r="F21" s="79"/>
      <c r="G21" s="79"/>
    </row>
    <row r="22" spans="1:7" ht="18" customHeight="1">
      <c r="A22" s="18" t="s">
        <v>34</v>
      </c>
      <c r="B22" s="816">
        <v>8857</v>
      </c>
      <c r="C22" s="816">
        <v>254</v>
      </c>
      <c r="D22" s="816">
        <v>9111</v>
      </c>
      <c r="E22" s="30" t="s">
        <v>35</v>
      </c>
      <c r="F22" s="79"/>
      <c r="G22" s="79"/>
    </row>
    <row r="23" spans="1:7" ht="18" customHeight="1">
      <c r="A23" s="23" t="s">
        <v>36</v>
      </c>
      <c r="B23" s="646">
        <f>SUM(B24:B31)</f>
        <v>45566</v>
      </c>
      <c r="C23" s="646">
        <f>SUM(C24:C31)</f>
        <v>19078</v>
      </c>
      <c r="D23" s="646">
        <f>SUM(D24:D31)</f>
        <v>64644</v>
      </c>
      <c r="E23" s="32" t="s">
        <v>37</v>
      </c>
      <c r="F23" s="79"/>
      <c r="G23" s="79"/>
    </row>
    <row r="24" spans="1:7" ht="18" customHeight="1">
      <c r="A24" s="28" t="s">
        <v>38</v>
      </c>
      <c r="B24" s="816">
        <v>4058</v>
      </c>
      <c r="C24" s="816">
        <v>2969</v>
      </c>
      <c r="D24" s="816">
        <v>7027</v>
      </c>
      <c r="E24" s="33" t="s">
        <v>39</v>
      </c>
      <c r="F24" s="79"/>
      <c r="G24" s="79"/>
    </row>
    <row r="25" spans="1:7" ht="18" customHeight="1">
      <c r="A25" s="28" t="s">
        <v>40</v>
      </c>
      <c r="B25" s="816">
        <v>2472</v>
      </c>
      <c r="C25" s="816">
        <v>2406</v>
      </c>
      <c r="D25" s="816">
        <v>4878</v>
      </c>
      <c r="E25" s="33" t="s">
        <v>41</v>
      </c>
      <c r="F25" s="79"/>
      <c r="G25" s="79"/>
    </row>
    <row r="26" spans="1:7" ht="18" customHeight="1">
      <c r="A26" s="28" t="s">
        <v>42</v>
      </c>
      <c r="B26" s="816">
        <v>2101</v>
      </c>
      <c r="C26" s="816">
        <v>4703</v>
      </c>
      <c r="D26" s="816">
        <v>6804</v>
      </c>
      <c r="E26" s="33" t="s">
        <v>43</v>
      </c>
      <c r="F26" s="79"/>
      <c r="G26" s="79"/>
    </row>
    <row r="27" spans="1:7" ht="18" customHeight="1">
      <c r="A27" s="28" t="s">
        <v>44</v>
      </c>
      <c r="B27" s="816">
        <v>2420</v>
      </c>
      <c r="C27" s="816">
        <v>3506</v>
      </c>
      <c r="D27" s="816">
        <v>5926</v>
      </c>
      <c r="E27" s="30" t="s">
        <v>45</v>
      </c>
      <c r="F27" s="79"/>
      <c r="G27" s="79"/>
    </row>
    <row r="28" spans="1:7" ht="18" customHeight="1">
      <c r="A28" s="28" t="s">
        <v>46</v>
      </c>
      <c r="B28" s="816">
        <v>4251</v>
      </c>
      <c r="C28" s="816">
        <v>1116</v>
      </c>
      <c r="D28" s="816">
        <v>5367</v>
      </c>
      <c r="E28" s="33" t="s">
        <v>47</v>
      </c>
      <c r="F28" s="79"/>
      <c r="G28" s="79"/>
    </row>
    <row r="29" spans="1:7" ht="18" customHeight="1">
      <c r="A29" s="28" t="s">
        <v>48</v>
      </c>
      <c r="B29" s="816">
        <v>8165</v>
      </c>
      <c r="C29" s="816">
        <v>2577</v>
      </c>
      <c r="D29" s="816">
        <v>10742</v>
      </c>
      <c r="E29" s="33" t="s">
        <v>49</v>
      </c>
      <c r="F29" s="79"/>
      <c r="G29" s="79"/>
    </row>
    <row r="30" spans="1:7" ht="18" customHeight="1">
      <c r="A30" s="28" t="s">
        <v>50</v>
      </c>
      <c r="B30" s="816">
        <v>14463</v>
      </c>
      <c r="C30" s="816">
        <v>1030</v>
      </c>
      <c r="D30" s="816">
        <v>15493</v>
      </c>
      <c r="E30" s="33" t="s">
        <v>51</v>
      </c>
      <c r="F30" s="42"/>
      <c r="G30" s="42"/>
    </row>
    <row r="31" spans="1:7" ht="18" customHeight="1">
      <c r="A31" s="28" t="s">
        <v>52</v>
      </c>
      <c r="B31" s="816">
        <v>7636</v>
      </c>
      <c r="C31" s="816">
        <v>771</v>
      </c>
      <c r="D31" s="816">
        <v>8407</v>
      </c>
      <c r="E31" s="33" t="s">
        <v>53</v>
      </c>
      <c r="F31" s="42"/>
      <c r="G31" s="42"/>
    </row>
    <row r="32" spans="1:7" ht="18" customHeight="1">
      <c r="A32" s="23" t="s">
        <v>54</v>
      </c>
      <c r="B32" s="646">
        <f>SUM(B33:B41)</f>
        <v>90418</v>
      </c>
      <c r="C32" s="646">
        <f>SUM(C33:C41)</f>
        <v>62195</v>
      </c>
      <c r="D32" s="646">
        <f>SUM(D33:D41)</f>
        <v>152613</v>
      </c>
      <c r="E32" s="25" t="s">
        <v>55</v>
      </c>
      <c r="F32" s="79"/>
      <c r="G32" s="79"/>
    </row>
    <row r="33" spans="1:7" ht="18" customHeight="1">
      <c r="A33" s="35" t="s">
        <v>56</v>
      </c>
      <c r="B33" s="816">
        <v>26440</v>
      </c>
      <c r="C33" s="816">
        <v>7824</v>
      </c>
      <c r="D33" s="816">
        <v>34264</v>
      </c>
      <c r="E33" s="30" t="s">
        <v>57</v>
      </c>
      <c r="G33" s="79"/>
    </row>
    <row r="34" spans="1:7" ht="18" customHeight="1">
      <c r="A34" s="36" t="s">
        <v>58</v>
      </c>
      <c r="B34" s="816">
        <v>4242</v>
      </c>
      <c r="C34" s="816">
        <v>5056</v>
      </c>
      <c r="D34" s="816">
        <v>9298</v>
      </c>
      <c r="E34" s="30" t="s">
        <v>59</v>
      </c>
      <c r="F34" s="79"/>
      <c r="G34" s="79"/>
    </row>
    <row r="35" spans="1:7" ht="18" customHeight="1">
      <c r="A35" s="35" t="s">
        <v>60</v>
      </c>
      <c r="B35" s="816">
        <v>7175</v>
      </c>
      <c r="C35" s="816">
        <v>4831</v>
      </c>
      <c r="D35" s="816">
        <v>12006</v>
      </c>
      <c r="E35" s="30" t="s">
        <v>61</v>
      </c>
      <c r="F35" s="79"/>
      <c r="G35" s="79"/>
    </row>
    <row r="36" spans="1:7" ht="18" customHeight="1">
      <c r="A36" s="28" t="s">
        <v>62</v>
      </c>
      <c r="B36" s="816">
        <v>25682</v>
      </c>
      <c r="C36" s="816">
        <v>2531</v>
      </c>
      <c r="D36" s="816">
        <v>28213</v>
      </c>
      <c r="E36" s="30" t="s">
        <v>63</v>
      </c>
      <c r="F36" s="79"/>
      <c r="G36" s="79"/>
    </row>
    <row r="37" spans="1:7" s="26" customFormat="1" ht="18" customHeight="1">
      <c r="A37" s="36" t="s">
        <v>64</v>
      </c>
      <c r="B37" s="816">
        <v>3224</v>
      </c>
      <c r="C37" s="816">
        <v>4400</v>
      </c>
      <c r="D37" s="816">
        <v>7624</v>
      </c>
      <c r="E37" s="30" t="s">
        <v>928</v>
      </c>
      <c r="F37" s="79"/>
      <c r="G37" s="79"/>
    </row>
    <row r="38" spans="1:7" s="26" customFormat="1" ht="18" customHeight="1">
      <c r="A38" s="28" t="s">
        <v>65</v>
      </c>
      <c r="B38" s="816">
        <v>9549</v>
      </c>
      <c r="C38" s="816">
        <v>4695</v>
      </c>
      <c r="D38" s="816">
        <v>14244</v>
      </c>
      <c r="E38" s="30" t="s">
        <v>66</v>
      </c>
      <c r="F38" s="79"/>
      <c r="G38" s="79"/>
    </row>
    <row r="39" spans="1:7" s="26" customFormat="1" ht="18" customHeight="1">
      <c r="A39" s="28" t="s">
        <v>67</v>
      </c>
      <c r="B39" s="816">
        <v>4372</v>
      </c>
      <c r="C39" s="816">
        <v>15630</v>
      </c>
      <c r="D39" s="816">
        <v>20002</v>
      </c>
      <c r="E39" s="30" t="s">
        <v>68</v>
      </c>
      <c r="F39" s="79"/>
      <c r="G39" s="79"/>
    </row>
    <row r="40" spans="1:7" s="26" customFormat="1" ht="18" customHeight="1">
      <c r="A40" s="28" t="s">
        <v>69</v>
      </c>
      <c r="B40" s="816">
        <v>5468</v>
      </c>
      <c r="C40" s="816">
        <v>9171</v>
      </c>
      <c r="D40" s="816">
        <v>14639</v>
      </c>
      <c r="E40" s="30" t="s">
        <v>70</v>
      </c>
      <c r="F40" s="79"/>
      <c r="G40" s="79"/>
    </row>
    <row r="41" spans="1:7" s="26" customFormat="1" ht="18" customHeight="1">
      <c r="A41" s="28" t="s">
        <v>71</v>
      </c>
      <c r="B41" s="816">
        <v>4266</v>
      </c>
      <c r="C41" s="816">
        <v>8057</v>
      </c>
      <c r="D41" s="816">
        <v>12323</v>
      </c>
      <c r="E41" s="30" t="s">
        <v>72</v>
      </c>
      <c r="F41" s="79"/>
      <c r="G41" s="79"/>
    </row>
    <row r="42" spans="1:7" s="26" customFormat="1" ht="18" customHeight="1">
      <c r="A42" s="37" t="s">
        <v>73</v>
      </c>
      <c r="B42" s="646">
        <f>SUM(B43:B49)</f>
        <v>92680</v>
      </c>
      <c r="C42" s="646">
        <f>SUM(C43:C49)</f>
        <v>64343</v>
      </c>
      <c r="D42" s="646">
        <f>SUM(D43:D49)</f>
        <v>157023</v>
      </c>
      <c r="E42" s="25" t="s">
        <v>74</v>
      </c>
      <c r="F42" s="79"/>
      <c r="G42" s="79"/>
    </row>
    <row r="43" spans="1:7" s="26" customFormat="1" ht="18" customHeight="1">
      <c r="A43" s="35" t="s">
        <v>75</v>
      </c>
      <c r="B43" s="816">
        <v>18994</v>
      </c>
      <c r="C43" s="816">
        <v>17868</v>
      </c>
      <c r="D43" s="816">
        <v>36862</v>
      </c>
      <c r="E43" s="33" t="s">
        <v>76</v>
      </c>
      <c r="F43" s="79"/>
      <c r="G43" s="79"/>
    </row>
    <row r="44" spans="1:7" s="26" customFormat="1" ht="18" customHeight="1">
      <c r="A44" s="35" t="s">
        <v>77</v>
      </c>
      <c r="B44" s="816">
        <v>10145</v>
      </c>
      <c r="C44" s="816">
        <v>13535</v>
      </c>
      <c r="D44" s="816">
        <v>23680</v>
      </c>
      <c r="E44" s="30" t="s">
        <v>78</v>
      </c>
      <c r="F44" s="42"/>
      <c r="G44" s="42"/>
    </row>
    <row r="45" spans="1:7" s="26" customFormat="1" ht="18" customHeight="1">
      <c r="A45" s="35" t="s">
        <v>79</v>
      </c>
      <c r="B45" s="816">
        <v>7555</v>
      </c>
      <c r="C45" s="816" t="s">
        <v>226</v>
      </c>
      <c r="D45" s="816">
        <v>7555</v>
      </c>
      <c r="E45" s="30" t="s">
        <v>80</v>
      </c>
      <c r="F45" s="79"/>
      <c r="G45" s="79"/>
    </row>
    <row r="46" spans="1:7" s="26" customFormat="1" ht="18" customHeight="1">
      <c r="A46" s="35" t="s">
        <v>81</v>
      </c>
      <c r="B46" s="816">
        <v>24046</v>
      </c>
      <c r="C46" s="816">
        <v>1003</v>
      </c>
      <c r="D46" s="816">
        <v>25049</v>
      </c>
      <c r="E46" s="30" t="s">
        <v>82</v>
      </c>
      <c r="F46" s="79"/>
      <c r="G46" s="79"/>
    </row>
    <row r="47" spans="1:7" s="26" customFormat="1" ht="18" customHeight="1">
      <c r="A47" s="35" t="s">
        <v>83</v>
      </c>
      <c r="B47" s="816">
        <v>10741</v>
      </c>
      <c r="C47" s="816">
        <v>15260</v>
      </c>
      <c r="D47" s="816">
        <v>26001</v>
      </c>
      <c r="E47" s="33" t="s">
        <v>84</v>
      </c>
      <c r="F47" s="79"/>
      <c r="G47" s="79"/>
    </row>
    <row r="48" spans="1:7" s="26" customFormat="1" ht="18" customHeight="1">
      <c r="A48" s="35" t="s">
        <v>85</v>
      </c>
      <c r="B48" s="816">
        <v>4826</v>
      </c>
      <c r="C48" s="816">
        <v>10853</v>
      </c>
      <c r="D48" s="816">
        <v>15679</v>
      </c>
      <c r="E48" s="33" t="s">
        <v>86</v>
      </c>
      <c r="F48" s="79"/>
      <c r="G48" s="79"/>
    </row>
    <row r="49" spans="1:7" s="26" customFormat="1" ht="18" customHeight="1">
      <c r="A49" s="35" t="s">
        <v>87</v>
      </c>
      <c r="B49" s="816">
        <v>16373</v>
      </c>
      <c r="C49" s="816">
        <v>5824</v>
      </c>
      <c r="D49" s="816">
        <v>22197</v>
      </c>
      <c r="E49" s="30" t="s">
        <v>88</v>
      </c>
      <c r="F49" s="79"/>
      <c r="G49" s="79"/>
    </row>
    <row r="50" spans="1:7" s="26" customFormat="1" ht="18" customHeight="1">
      <c r="A50" s="38" t="s">
        <v>89</v>
      </c>
      <c r="B50" s="646">
        <f>SUM(B51:B55)</f>
        <v>39805</v>
      </c>
      <c r="C50" s="646">
        <f>SUM(C51:C55)</f>
        <v>57956</v>
      </c>
      <c r="D50" s="646">
        <f>SUM(D51:D55)</f>
        <v>97761</v>
      </c>
      <c r="E50" s="25" t="s">
        <v>90</v>
      </c>
      <c r="F50" s="79"/>
      <c r="G50" s="79"/>
    </row>
    <row r="51" spans="1:7" s="26" customFormat="1" ht="18" customHeight="1">
      <c r="A51" s="28" t="s">
        <v>91</v>
      </c>
      <c r="B51" s="816">
        <v>4874</v>
      </c>
      <c r="C51" s="816">
        <v>15903</v>
      </c>
      <c r="D51" s="816">
        <v>20777</v>
      </c>
      <c r="E51" s="30" t="s">
        <v>92</v>
      </c>
      <c r="F51" s="79"/>
      <c r="G51" s="79"/>
    </row>
    <row r="52" spans="1:7" s="26" customFormat="1" ht="18" customHeight="1">
      <c r="A52" s="35" t="s">
        <v>93</v>
      </c>
      <c r="B52" s="816">
        <v>8922</v>
      </c>
      <c r="C52" s="816">
        <v>11666</v>
      </c>
      <c r="D52" s="816">
        <v>20588</v>
      </c>
      <c r="E52" s="30" t="s">
        <v>94</v>
      </c>
      <c r="F52" s="79"/>
      <c r="G52" s="79"/>
    </row>
    <row r="53" spans="1:7" s="26" customFormat="1" ht="18" customHeight="1">
      <c r="A53" s="35" t="s">
        <v>95</v>
      </c>
      <c r="B53" s="816">
        <v>8037</v>
      </c>
      <c r="C53" s="816">
        <v>14879</v>
      </c>
      <c r="D53" s="816">
        <v>22916</v>
      </c>
      <c r="E53" s="30" t="s">
        <v>96</v>
      </c>
      <c r="F53" s="79"/>
      <c r="G53" s="79"/>
    </row>
    <row r="54" spans="1:7" s="26" customFormat="1" ht="18" customHeight="1">
      <c r="A54" s="35" t="s">
        <v>97</v>
      </c>
      <c r="B54" s="816">
        <v>6909</v>
      </c>
      <c r="C54" s="816">
        <v>8884</v>
      </c>
      <c r="D54" s="816">
        <v>15793</v>
      </c>
      <c r="E54" s="30" t="s">
        <v>98</v>
      </c>
      <c r="F54" s="79"/>
      <c r="G54" s="79"/>
    </row>
    <row r="55" spans="1:7" s="26" customFormat="1" ht="18" customHeight="1">
      <c r="A55" s="35" t="s">
        <v>99</v>
      </c>
      <c r="B55" s="816">
        <v>11063</v>
      </c>
      <c r="C55" s="816">
        <v>6624</v>
      </c>
      <c r="D55" s="816">
        <v>17687</v>
      </c>
      <c r="E55" s="33" t="s">
        <v>100</v>
      </c>
      <c r="F55" s="79"/>
      <c r="G55" s="79"/>
    </row>
    <row r="56" spans="1:7" s="26" customFormat="1" ht="12.75" customHeight="1">
      <c r="A56" s="662"/>
      <c r="B56" s="663"/>
      <c r="C56" s="663"/>
      <c r="D56" s="663"/>
      <c r="E56" s="79"/>
      <c r="F56" s="79"/>
      <c r="G56" s="79"/>
    </row>
    <row r="57" spans="1:7" s="26" customFormat="1" ht="12.75" customHeight="1">
      <c r="A57" s="664"/>
      <c r="B57" s="665"/>
      <c r="C57" s="665"/>
      <c r="D57" s="666"/>
      <c r="E57" s="79"/>
      <c r="F57" s="79"/>
      <c r="G57" s="79"/>
    </row>
    <row r="58" spans="1:7" s="26" customFormat="1" ht="12.75" customHeight="1">
      <c r="A58" s="664"/>
      <c r="B58" s="665"/>
      <c r="C58" s="665"/>
      <c r="D58" s="665"/>
      <c r="E58" s="79"/>
      <c r="F58" s="79"/>
      <c r="G58" s="79"/>
    </row>
    <row r="59" spans="1:7" s="26" customFormat="1" ht="12.75" customHeight="1">
      <c r="A59" s="664"/>
      <c r="B59" s="9"/>
      <c r="C59" s="9"/>
      <c r="D59" s="9"/>
      <c r="E59" s="79"/>
      <c r="F59" s="79"/>
      <c r="G59" s="79"/>
    </row>
    <row r="60" spans="1:7" s="26" customFormat="1" ht="12.75" customHeight="1">
      <c r="A60" s="664"/>
      <c r="B60" s="667"/>
      <c r="C60" s="667"/>
      <c r="D60" s="79"/>
      <c r="E60" s="79"/>
      <c r="F60" s="79"/>
      <c r="G60" s="79"/>
    </row>
    <row r="61" spans="1:7" s="26" customFormat="1" ht="12.75" customHeight="1">
      <c r="A61" s="1111"/>
      <c r="B61" s="1111"/>
      <c r="C61" s="1111"/>
      <c r="D61" s="1111"/>
      <c r="E61" s="1111"/>
      <c r="F61" s="79"/>
      <c r="G61" s="79"/>
    </row>
    <row r="62" spans="1:7" s="26" customFormat="1" ht="12.75" customHeight="1">
      <c r="A62" s="668"/>
      <c r="B62" s="669"/>
      <c r="C62" s="669"/>
      <c r="D62" s="669"/>
      <c r="E62" s="79"/>
      <c r="F62" s="79"/>
      <c r="G62" s="79"/>
    </row>
    <row r="63" spans="1:7" s="26" customFormat="1" ht="12.75" customHeight="1">
      <c r="A63" s="670"/>
      <c r="B63" s="667"/>
      <c r="C63" s="667"/>
      <c r="D63" s="79"/>
      <c r="E63" s="79"/>
      <c r="F63" s="79"/>
      <c r="G63" s="79"/>
    </row>
    <row r="64" spans="1:7" s="26" customFormat="1" ht="6.75" customHeight="1">
      <c r="A64" s="664"/>
      <c r="B64" s="667"/>
      <c r="C64" s="667"/>
      <c r="D64" s="79"/>
      <c r="E64" s="79"/>
      <c r="F64" s="79"/>
      <c r="G64" s="79"/>
    </row>
    <row r="65" spans="1:7" s="26" customFormat="1" ht="12.75" customHeight="1">
      <c r="A65" s="671"/>
      <c r="B65" s="667"/>
      <c r="C65" s="667"/>
      <c r="D65" s="79"/>
      <c r="E65" s="79"/>
      <c r="F65" s="79"/>
      <c r="G65" s="79"/>
    </row>
    <row r="66" spans="1:7" s="26" customFormat="1" ht="12.95" customHeight="1">
      <c r="A66" s="672"/>
      <c r="B66" s="667"/>
      <c r="C66" s="667"/>
      <c r="D66" s="79"/>
      <c r="E66" s="42"/>
      <c r="F66" s="42"/>
      <c r="G66" s="42"/>
    </row>
    <row r="67" spans="1:7" s="26" customFormat="1" ht="12.95" customHeight="1">
      <c r="A67" s="672"/>
      <c r="B67" s="673"/>
      <c r="C67" s="673"/>
      <c r="D67" s="42"/>
      <c r="E67" s="79"/>
      <c r="F67" s="79"/>
      <c r="G67" s="79"/>
    </row>
    <row r="68" spans="1:7" s="26" customFormat="1" ht="12.95" customHeight="1">
      <c r="A68" s="672"/>
      <c r="B68" s="667"/>
      <c r="C68" s="667"/>
      <c r="D68" s="79"/>
      <c r="E68" s="79"/>
      <c r="F68" s="79"/>
      <c r="G68" s="79"/>
    </row>
    <row r="69" spans="1:7" s="26" customFormat="1" ht="12.95" customHeight="1">
      <c r="A69" s="664"/>
      <c r="B69" s="667"/>
      <c r="C69" s="667"/>
      <c r="D69" s="79"/>
      <c r="E69" s="79"/>
      <c r="F69" s="79"/>
      <c r="G69" s="79"/>
    </row>
    <row r="70" spans="1:7" s="26" customFormat="1" ht="12.95" customHeight="1">
      <c r="A70" s="671"/>
      <c r="B70" s="667"/>
      <c r="C70" s="667"/>
      <c r="D70" s="79"/>
      <c r="E70" s="79"/>
      <c r="F70" s="79"/>
      <c r="G70" s="79"/>
    </row>
    <row r="71" spans="1:7" s="26" customFormat="1" ht="12.95" customHeight="1">
      <c r="A71" s="672"/>
      <c r="B71" s="667"/>
      <c r="C71" s="667"/>
      <c r="D71" s="79"/>
      <c r="E71" s="79"/>
      <c r="F71" s="79"/>
      <c r="G71" s="79"/>
    </row>
    <row r="72" spans="1:7" s="26" customFormat="1" ht="12.95" customHeight="1">
      <c r="A72" s="672"/>
      <c r="B72" s="667"/>
      <c r="C72" s="667"/>
      <c r="D72" s="79"/>
      <c r="E72" s="79"/>
      <c r="F72" s="79"/>
      <c r="G72" s="79"/>
    </row>
    <row r="73" spans="1:7" s="26" customFormat="1" ht="12.95" customHeight="1">
      <c r="A73" s="671"/>
      <c r="B73" s="667"/>
      <c r="C73" s="667"/>
      <c r="D73" s="79"/>
      <c r="E73" s="79"/>
      <c r="F73" s="79"/>
      <c r="G73" s="79"/>
    </row>
    <row r="74" spans="1:7" s="26" customFormat="1" ht="12.95" customHeight="1">
      <c r="A74" s="39"/>
      <c r="B74" s="667"/>
      <c r="C74" s="667"/>
      <c r="D74" s="79"/>
      <c r="E74" s="79"/>
      <c r="F74" s="79"/>
      <c r="G74" s="79"/>
    </row>
    <row r="75" spans="1:7" s="26" customFormat="1" ht="12.95" customHeight="1">
      <c r="A75" s="674"/>
      <c r="B75" s="79"/>
      <c r="C75" s="79"/>
      <c r="D75" s="79"/>
      <c r="E75" s="42"/>
      <c r="F75" s="42"/>
      <c r="G75" s="42"/>
    </row>
    <row r="76" spans="1:7" s="26" customFormat="1" ht="12.95" customHeight="1">
      <c r="A76" s="671"/>
      <c r="B76" s="42"/>
      <c r="C76" s="42"/>
      <c r="D76" s="42"/>
      <c r="E76" s="79"/>
      <c r="F76" s="79"/>
      <c r="G76" s="79"/>
    </row>
    <row r="77" spans="1:7" s="26" customFormat="1" ht="12.95" customHeight="1">
      <c r="A77" s="39"/>
      <c r="B77" s="79"/>
      <c r="C77" s="79"/>
      <c r="D77" s="79"/>
      <c r="E77" s="79"/>
      <c r="F77" s="79"/>
      <c r="G77" s="79"/>
    </row>
    <row r="78" spans="1:7" s="26" customFormat="1" ht="12.95" customHeight="1">
      <c r="A78" s="39"/>
      <c r="B78" s="79"/>
      <c r="C78" s="79"/>
      <c r="D78" s="79"/>
      <c r="E78" s="79"/>
      <c r="F78" s="79"/>
      <c r="G78" s="79"/>
    </row>
    <row r="79" spans="1:7" s="26" customFormat="1" ht="12.95" customHeight="1">
      <c r="A79" s="1" t="s">
        <v>0</v>
      </c>
      <c r="B79" s="652"/>
      <c r="C79" s="652"/>
      <c r="D79" s="1"/>
      <c r="E79" s="3" t="s">
        <v>412</v>
      </c>
      <c r="F79" s="79"/>
      <c r="G79" s="79"/>
    </row>
    <row r="80" spans="1:7" s="26" customFormat="1" ht="12.95" customHeight="1">
      <c r="A80" s="2"/>
      <c r="B80" s="2"/>
      <c r="C80" s="2"/>
      <c r="D80" s="2"/>
      <c r="E80" s="2"/>
      <c r="F80" s="42"/>
      <c r="G80" s="42"/>
    </row>
    <row r="81" spans="1:7" s="26" customFormat="1" ht="18.75" customHeight="1">
      <c r="A81" s="1024" t="s">
        <v>995</v>
      </c>
      <c r="B81" s="977"/>
      <c r="C81" s="978"/>
      <c r="D81" s="978"/>
      <c r="E81" s="979" t="s">
        <v>997</v>
      </c>
      <c r="F81" s="79"/>
      <c r="G81" s="79"/>
    </row>
    <row r="82" spans="1:7" s="26" customFormat="1" ht="24.75" customHeight="1">
      <c r="A82" s="871" t="s">
        <v>1000</v>
      </c>
      <c r="B82" s="980"/>
      <c r="C82" s="978"/>
      <c r="D82" s="978"/>
      <c r="E82" s="1023" t="s">
        <v>998</v>
      </c>
      <c r="F82" s="79"/>
      <c r="G82" s="79"/>
    </row>
    <row r="83" spans="1:7" s="26" customFormat="1" ht="19.5" customHeight="1">
      <c r="A83" s="5"/>
      <c r="B83" s="655"/>
      <c r="C83" s="653"/>
      <c r="D83" s="653"/>
      <c r="E83" s="10"/>
      <c r="F83" s="79"/>
      <c r="G83" s="79"/>
    </row>
    <row r="84" spans="1:7" s="26" customFormat="1" ht="12.95" customHeight="1">
      <c r="A84" s="5"/>
      <c r="B84" s="655"/>
      <c r="C84" s="655"/>
      <c r="D84" s="655"/>
      <c r="E84" s="656"/>
      <c r="F84" s="79"/>
      <c r="G84" s="79"/>
    </row>
    <row r="85" spans="1:7" s="26" customFormat="1" ht="12.95" customHeight="1">
      <c r="A85" s="1020" t="s">
        <v>939</v>
      </c>
      <c r="B85" s="220"/>
      <c r="C85" s="304" t="s">
        <v>635</v>
      </c>
      <c r="D85" s="643"/>
      <c r="E85" s="1025" t="s">
        <v>944</v>
      </c>
      <c r="F85" s="79"/>
      <c r="G85" s="79"/>
    </row>
    <row r="86" spans="1:7" s="26" customFormat="1" ht="12.95" customHeight="1">
      <c r="A86" s="220"/>
      <c r="B86" s="220"/>
      <c r="C86" s="304" t="s">
        <v>636</v>
      </c>
      <c r="D86" s="643"/>
      <c r="E86" s="18"/>
      <c r="F86" s="79"/>
      <c r="G86" s="79"/>
    </row>
    <row r="87" spans="1:7" ht="12.95" customHeight="1">
      <c r="A87" s="657"/>
      <c r="B87" s="679" t="s">
        <v>626</v>
      </c>
      <c r="C87" s="679" t="s">
        <v>627</v>
      </c>
      <c r="D87" s="238" t="s">
        <v>204</v>
      </c>
      <c r="E87" s="18"/>
      <c r="F87" s="42"/>
      <c r="G87" s="42"/>
    </row>
    <row r="88" spans="1:7" s="676" customFormat="1" ht="12.95" customHeight="1">
      <c r="A88" s="12"/>
      <c r="B88" s="1025" t="s">
        <v>628</v>
      </c>
      <c r="C88" s="1025" t="s">
        <v>629</v>
      </c>
      <c r="D88" s="238" t="s">
        <v>203</v>
      </c>
      <c r="E88" s="18"/>
      <c r="F88" s="675"/>
    </row>
    <row r="89" spans="1:7" s="676" customFormat="1" ht="12.95" customHeight="1">
      <c r="A89" s="12"/>
      <c r="B89" s="17"/>
      <c r="C89" s="17"/>
      <c r="D89" s="17"/>
      <c r="E89" s="17"/>
      <c r="F89" s="675"/>
    </row>
    <row r="90" spans="1:7" s="676" customFormat="1" ht="12.95" customHeight="1">
      <c r="A90" s="37" t="s">
        <v>103</v>
      </c>
      <c r="B90" s="646">
        <f>SUM(B91:B106)</f>
        <v>174796</v>
      </c>
      <c r="C90" s="646">
        <f t="shared" ref="C90:D90" si="0">SUM(C91:C106)</f>
        <v>68950</v>
      </c>
      <c r="D90" s="646">
        <f t="shared" si="0"/>
        <v>243746</v>
      </c>
      <c r="E90" s="61" t="s">
        <v>104</v>
      </c>
      <c r="F90" s="675"/>
    </row>
    <row r="91" spans="1:7" s="676" customFormat="1" ht="12.95" customHeight="1">
      <c r="A91" s="867" t="s">
        <v>845</v>
      </c>
      <c r="B91" s="816">
        <v>8287</v>
      </c>
      <c r="C91" s="816">
        <v>0</v>
      </c>
      <c r="D91" s="816">
        <v>8287</v>
      </c>
      <c r="E91" s="868" t="s">
        <v>117</v>
      </c>
      <c r="F91" s="675"/>
    </row>
    <row r="92" spans="1:7" s="676" customFormat="1" ht="12.95" customHeight="1">
      <c r="A92" s="867" t="s">
        <v>844</v>
      </c>
      <c r="B92" s="816">
        <v>11130</v>
      </c>
      <c r="C92" s="816">
        <v>0</v>
      </c>
      <c r="D92" s="816">
        <v>11130</v>
      </c>
      <c r="E92" s="868" t="s">
        <v>113</v>
      </c>
      <c r="F92" s="675"/>
    </row>
    <row r="93" spans="1:7" s="676" customFormat="1" ht="12.95" customHeight="1">
      <c r="A93" s="867" t="s">
        <v>811</v>
      </c>
      <c r="B93" s="816">
        <v>5181</v>
      </c>
      <c r="C93" s="816">
        <v>0</v>
      </c>
      <c r="D93" s="816">
        <v>5181</v>
      </c>
      <c r="E93" s="868" t="s">
        <v>857</v>
      </c>
      <c r="F93" s="675"/>
    </row>
    <row r="94" spans="1:7" s="676" customFormat="1" ht="12.95" customHeight="1">
      <c r="A94" s="867" t="s">
        <v>812</v>
      </c>
      <c r="B94" s="816">
        <v>12680</v>
      </c>
      <c r="C94" s="816">
        <v>0</v>
      </c>
      <c r="D94" s="816">
        <v>12680</v>
      </c>
      <c r="E94" s="868" t="s">
        <v>121</v>
      </c>
      <c r="F94" s="675"/>
    </row>
    <row r="95" spans="1:7" s="676" customFormat="1" ht="12.95" customHeight="1">
      <c r="A95" s="976" t="s">
        <v>813</v>
      </c>
      <c r="B95" s="816">
        <v>4472</v>
      </c>
      <c r="C95" s="816">
        <v>7135</v>
      </c>
      <c r="D95" s="816">
        <v>11607</v>
      </c>
      <c r="E95" s="869" t="s">
        <v>106</v>
      </c>
      <c r="F95" s="675"/>
    </row>
    <row r="96" spans="1:7" s="676" customFormat="1" ht="12.95" customHeight="1">
      <c r="A96" s="976" t="s">
        <v>814</v>
      </c>
      <c r="B96" s="816">
        <v>18535</v>
      </c>
      <c r="C96" s="816">
        <v>7529</v>
      </c>
      <c r="D96" s="816">
        <v>26064</v>
      </c>
      <c r="E96" s="869" t="s">
        <v>108</v>
      </c>
      <c r="F96" s="675"/>
    </row>
    <row r="97" spans="1:6" s="676" customFormat="1" ht="12.95" customHeight="1">
      <c r="A97" s="867" t="s">
        <v>815</v>
      </c>
      <c r="B97" s="816">
        <v>9805</v>
      </c>
      <c r="C97" s="816">
        <v>0</v>
      </c>
      <c r="D97" s="816">
        <v>9805</v>
      </c>
      <c r="E97" s="869" t="s">
        <v>110</v>
      </c>
      <c r="F97" s="675"/>
    </row>
    <row r="98" spans="1:6" s="676" customFormat="1" ht="12.95" customHeight="1">
      <c r="A98" s="976" t="s">
        <v>816</v>
      </c>
      <c r="B98" s="816">
        <v>8471</v>
      </c>
      <c r="C98" s="816">
        <v>22336</v>
      </c>
      <c r="D98" s="816">
        <v>30807</v>
      </c>
      <c r="E98" s="869" t="s">
        <v>124</v>
      </c>
      <c r="F98" s="675"/>
    </row>
    <row r="99" spans="1:6" s="676" customFormat="1" ht="12.95" customHeight="1">
      <c r="A99" s="867" t="s">
        <v>817</v>
      </c>
      <c r="B99" s="816">
        <v>17166</v>
      </c>
      <c r="C99" s="816">
        <v>0</v>
      </c>
      <c r="D99" s="816">
        <v>17166</v>
      </c>
      <c r="E99" s="868" t="s">
        <v>115</v>
      </c>
      <c r="F99" s="675"/>
    </row>
    <row r="100" spans="1:6" s="676" customFormat="1" ht="12.95" customHeight="1">
      <c r="A100" s="976" t="s">
        <v>842</v>
      </c>
      <c r="B100" s="816">
        <v>5524</v>
      </c>
      <c r="C100" s="816">
        <v>3482</v>
      </c>
      <c r="D100" s="816">
        <v>9006</v>
      </c>
      <c r="E100" s="869" t="s">
        <v>126</v>
      </c>
      <c r="F100" s="675"/>
    </row>
    <row r="101" spans="1:6" s="676" customFormat="1" ht="12.95" customHeight="1">
      <c r="A101" s="976" t="s">
        <v>843</v>
      </c>
      <c r="B101" s="816">
        <v>10843</v>
      </c>
      <c r="C101" s="816">
        <v>2657</v>
      </c>
      <c r="D101" s="816">
        <v>13500</v>
      </c>
      <c r="E101" s="869" t="s">
        <v>128</v>
      </c>
      <c r="F101" s="675"/>
    </row>
    <row r="102" spans="1:6" s="676" customFormat="1" ht="12.95" customHeight="1">
      <c r="A102" s="867" t="s">
        <v>820</v>
      </c>
      <c r="B102" s="816">
        <v>12445</v>
      </c>
      <c r="C102" s="816">
        <v>0</v>
      </c>
      <c r="D102" s="816">
        <v>12445</v>
      </c>
      <c r="E102" s="868" t="s">
        <v>808</v>
      </c>
      <c r="F102" s="675"/>
    </row>
    <row r="103" spans="1:6" s="676" customFormat="1" ht="12.95" customHeight="1">
      <c r="A103" s="976" t="s">
        <v>821</v>
      </c>
      <c r="B103" s="816">
        <v>20347</v>
      </c>
      <c r="C103" s="816">
        <v>0</v>
      </c>
      <c r="D103" s="816">
        <v>20347</v>
      </c>
      <c r="E103" s="869" t="s">
        <v>130</v>
      </c>
      <c r="F103" s="675"/>
    </row>
    <row r="104" spans="1:6" s="676" customFormat="1" ht="12.95" customHeight="1">
      <c r="A104" s="976" t="s">
        <v>822</v>
      </c>
      <c r="B104" s="816">
        <v>7127</v>
      </c>
      <c r="C104" s="816">
        <v>14830</v>
      </c>
      <c r="D104" s="816">
        <v>21957</v>
      </c>
      <c r="E104" s="869" t="s">
        <v>132</v>
      </c>
      <c r="F104" s="675"/>
    </row>
    <row r="105" spans="1:6" ht="12.95" customHeight="1">
      <c r="A105" s="867" t="s">
        <v>823</v>
      </c>
      <c r="B105" s="816">
        <v>3094</v>
      </c>
      <c r="C105" s="816">
        <v>10981</v>
      </c>
      <c r="D105" s="816">
        <v>14075</v>
      </c>
      <c r="E105" s="869" t="s">
        <v>134</v>
      </c>
      <c r="F105" s="26"/>
    </row>
    <row r="106" spans="1:6" ht="12.95" customHeight="1">
      <c r="A106" s="867" t="s">
        <v>824</v>
      </c>
      <c r="B106" s="816">
        <v>19689</v>
      </c>
      <c r="C106" s="816">
        <v>0</v>
      </c>
      <c r="D106" s="816">
        <v>19689</v>
      </c>
      <c r="E106" s="868" t="s">
        <v>119</v>
      </c>
      <c r="F106" s="26"/>
    </row>
    <row r="107" spans="1:6" ht="12.95" customHeight="1">
      <c r="A107" s="38" t="s">
        <v>135</v>
      </c>
      <c r="B107" s="646">
        <f>SUM(B108:B115)</f>
        <v>51380</v>
      </c>
      <c r="C107" s="646">
        <f>SUM(C108:C115)</f>
        <v>88063</v>
      </c>
      <c r="D107" s="646">
        <f>SUM(D108:D115)</f>
        <v>139443</v>
      </c>
      <c r="E107" s="65" t="s">
        <v>136</v>
      </c>
    </row>
    <row r="108" spans="1:6" ht="12.95" customHeight="1">
      <c r="A108" s="165" t="s">
        <v>137</v>
      </c>
      <c r="B108" s="816">
        <v>2097</v>
      </c>
      <c r="C108" s="816">
        <v>16996</v>
      </c>
      <c r="D108" s="816">
        <v>19093</v>
      </c>
      <c r="E108" s="63" t="s">
        <v>138</v>
      </c>
      <c r="F108" s="26"/>
    </row>
    <row r="109" spans="1:6" ht="12.95" customHeight="1">
      <c r="A109" s="165" t="s">
        <v>139</v>
      </c>
      <c r="B109" s="816">
        <v>1955</v>
      </c>
      <c r="C109" s="816">
        <v>10069</v>
      </c>
      <c r="D109" s="816">
        <v>12024</v>
      </c>
      <c r="E109" s="63" t="s">
        <v>140</v>
      </c>
      <c r="F109" s="26"/>
    </row>
    <row r="110" spans="1:6" ht="12.95" customHeight="1">
      <c r="A110" s="165" t="s">
        <v>141</v>
      </c>
      <c r="B110" s="816">
        <v>5406</v>
      </c>
      <c r="C110" s="816">
        <v>13343</v>
      </c>
      <c r="D110" s="816">
        <v>18749</v>
      </c>
      <c r="E110" s="63" t="s">
        <v>142</v>
      </c>
      <c r="F110" s="26"/>
    </row>
    <row r="111" spans="1:6" ht="12.95" customHeight="1">
      <c r="A111" s="165" t="s">
        <v>143</v>
      </c>
      <c r="B111" s="816">
        <v>3987</v>
      </c>
      <c r="C111" s="816">
        <v>7427</v>
      </c>
      <c r="D111" s="816">
        <v>11414</v>
      </c>
      <c r="E111" s="63" t="s">
        <v>144</v>
      </c>
      <c r="F111" s="26"/>
    </row>
    <row r="112" spans="1:6" ht="12" customHeight="1">
      <c r="A112" s="165" t="s">
        <v>145</v>
      </c>
      <c r="B112" s="816">
        <v>18172</v>
      </c>
      <c r="C112" s="816">
        <v>11384</v>
      </c>
      <c r="D112" s="816">
        <v>29556</v>
      </c>
      <c r="E112" s="63" t="s">
        <v>146</v>
      </c>
      <c r="F112" s="26"/>
    </row>
    <row r="113" spans="1:6" ht="13.5" customHeight="1">
      <c r="A113" s="165" t="s">
        <v>147</v>
      </c>
      <c r="B113" s="816">
        <v>6775</v>
      </c>
      <c r="C113" s="816">
        <v>10451</v>
      </c>
      <c r="D113" s="816">
        <v>17226</v>
      </c>
      <c r="E113" s="63" t="s">
        <v>148</v>
      </c>
      <c r="F113" s="26"/>
    </row>
    <row r="114" spans="1:6" ht="13.5" customHeight="1">
      <c r="A114" s="165" t="s">
        <v>149</v>
      </c>
      <c r="B114" s="816">
        <v>8221</v>
      </c>
      <c r="C114" s="816">
        <v>12057</v>
      </c>
      <c r="D114" s="816">
        <v>20278</v>
      </c>
      <c r="E114" s="63" t="s">
        <v>961</v>
      </c>
      <c r="F114" s="26"/>
    </row>
    <row r="115" spans="1:6">
      <c r="A115" s="165" t="s">
        <v>150</v>
      </c>
      <c r="B115" s="816">
        <v>4767</v>
      </c>
      <c r="C115" s="816">
        <v>6336</v>
      </c>
      <c r="D115" s="816">
        <v>11103</v>
      </c>
      <c r="E115" s="63" t="s">
        <v>151</v>
      </c>
    </row>
    <row r="116" spans="1:6" ht="15.75">
      <c r="A116" s="38" t="s">
        <v>152</v>
      </c>
      <c r="B116" s="646">
        <f>SUM(B117:B121)</f>
        <v>28502</v>
      </c>
      <c r="C116" s="646">
        <f>SUM(C117:C121)</f>
        <v>41164</v>
      </c>
      <c r="D116" s="646">
        <f>SUM(D117:D121)</f>
        <v>69666</v>
      </c>
      <c r="E116" s="61" t="s">
        <v>153</v>
      </c>
    </row>
    <row r="117" spans="1:6">
      <c r="A117" s="165" t="s">
        <v>154</v>
      </c>
      <c r="B117" s="816">
        <v>15006</v>
      </c>
      <c r="C117" s="816">
        <v>9613</v>
      </c>
      <c r="D117" s="816">
        <v>24619</v>
      </c>
      <c r="E117" s="63" t="s">
        <v>155</v>
      </c>
    </row>
    <row r="118" spans="1:6">
      <c r="A118" s="165" t="s">
        <v>156</v>
      </c>
      <c r="B118" s="816">
        <v>3937</v>
      </c>
      <c r="C118" s="816">
        <v>9188</v>
      </c>
      <c r="D118" s="816">
        <v>13125</v>
      </c>
      <c r="E118" s="63" t="s">
        <v>157</v>
      </c>
    </row>
    <row r="119" spans="1:6">
      <c r="A119" s="165" t="s">
        <v>158</v>
      </c>
      <c r="B119" s="816">
        <v>4138</v>
      </c>
      <c r="C119" s="816">
        <v>6619</v>
      </c>
      <c r="D119" s="816">
        <v>10757</v>
      </c>
      <c r="E119" s="63" t="s">
        <v>159</v>
      </c>
    </row>
    <row r="120" spans="1:6">
      <c r="A120" s="165" t="s">
        <v>160</v>
      </c>
      <c r="B120" s="816">
        <v>4118</v>
      </c>
      <c r="C120" s="816">
        <v>7131</v>
      </c>
      <c r="D120" s="816">
        <v>11249</v>
      </c>
      <c r="E120" s="63" t="s">
        <v>161</v>
      </c>
    </row>
    <row r="121" spans="1:6">
      <c r="A121" s="165" t="s">
        <v>162</v>
      </c>
      <c r="B121" s="816">
        <v>1303</v>
      </c>
      <c r="C121" s="816">
        <v>8613</v>
      </c>
      <c r="D121" s="816">
        <v>9916</v>
      </c>
      <c r="E121" s="63" t="s">
        <v>163</v>
      </c>
    </row>
    <row r="122" spans="1:6" ht="14.25">
      <c r="A122" s="38" t="s">
        <v>164</v>
      </c>
      <c r="B122" s="646">
        <f>SUM(B123:B128)</f>
        <v>28211</v>
      </c>
      <c r="C122" s="646">
        <f>SUM(C123:C128)</f>
        <v>29575</v>
      </c>
      <c r="D122" s="646">
        <f>SUM(D123:D128)</f>
        <v>57786</v>
      </c>
      <c r="E122" s="65" t="s">
        <v>165</v>
      </c>
    </row>
    <row r="123" spans="1:6">
      <c r="A123" s="165" t="s">
        <v>166</v>
      </c>
      <c r="B123" s="816">
        <v>7237</v>
      </c>
      <c r="C123" s="816">
        <v>5411</v>
      </c>
      <c r="D123" s="816">
        <v>12648</v>
      </c>
      <c r="E123" s="63" t="s">
        <v>167</v>
      </c>
    </row>
    <row r="124" spans="1:6">
      <c r="A124" s="165" t="s">
        <v>168</v>
      </c>
      <c r="B124" s="816">
        <v>3165</v>
      </c>
      <c r="C124" s="816">
        <v>7911</v>
      </c>
      <c r="D124" s="816">
        <v>11076</v>
      </c>
      <c r="E124" s="63" t="s">
        <v>169</v>
      </c>
    </row>
    <row r="125" spans="1:6">
      <c r="A125" s="165" t="s">
        <v>170</v>
      </c>
      <c r="B125" s="816">
        <v>4834</v>
      </c>
      <c r="C125" s="816">
        <v>839</v>
      </c>
      <c r="D125" s="816">
        <v>5673</v>
      </c>
      <c r="E125" s="63" t="s">
        <v>171</v>
      </c>
    </row>
    <row r="126" spans="1:6">
      <c r="A126" s="165" t="s">
        <v>172</v>
      </c>
      <c r="B126" s="816">
        <v>7362</v>
      </c>
      <c r="C126" s="816">
        <v>9348</v>
      </c>
      <c r="D126" s="816">
        <v>16710</v>
      </c>
      <c r="E126" s="63" t="s">
        <v>173</v>
      </c>
    </row>
    <row r="127" spans="1:6">
      <c r="A127" s="165" t="s">
        <v>174</v>
      </c>
      <c r="B127" s="816">
        <v>3208</v>
      </c>
      <c r="C127" s="816">
        <v>4088</v>
      </c>
      <c r="D127" s="816">
        <v>7296</v>
      </c>
      <c r="E127" s="63" t="s">
        <v>175</v>
      </c>
    </row>
    <row r="128" spans="1:6">
      <c r="A128" s="165" t="s">
        <v>176</v>
      </c>
      <c r="B128" s="816">
        <v>2405</v>
      </c>
      <c r="C128" s="816">
        <v>1978</v>
      </c>
      <c r="D128" s="816">
        <v>4383</v>
      </c>
      <c r="E128" s="63" t="s">
        <v>177</v>
      </c>
    </row>
    <row r="129" spans="1:5" ht="14.25">
      <c r="A129" s="23" t="s">
        <v>178</v>
      </c>
      <c r="B129" s="646">
        <f>SUM(B130:B133)</f>
        <v>10554</v>
      </c>
      <c r="C129" s="646">
        <f>SUM(C130:C133)</f>
        <v>4711</v>
      </c>
      <c r="D129" s="646">
        <f>SUM(D130:D133)</f>
        <v>15265</v>
      </c>
      <c r="E129" s="65" t="s">
        <v>179</v>
      </c>
    </row>
    <row r="130" spans="1:5">
      <c r="A130" s="165" t="s">
        <v>180</v>
      </c>
      <c r="B130" s="816">
        <v>580</v>
      </c>
      <c r="C130" s="816">
        <v>266</v>
      </c>
      <c r="D130" s="816">
        <v>846</v>
      </c>
      <c r="E130" s="63" t="s">
        <v>181</v>
      </c>
    </row>
    <row r="131" spans="1:5">
      <c r="A131" s="165" t="s">
        <v>182</v>
      </c>
      <c r="B131" s="816">
        <v>5232</v>
      </c>
      <c r="C131" s="816">
        <v>2042</v>
      </c>
      <c r="D131" s="816">
        <v>7274</v>
      </c>
      <c r="E131" s="63" t="s">
        <v>183</v>
      </c>
    </row>
    <row r="132" spans="1:5">
      <c r="A132" s="165" t="s">
        <v>184</v>
      </c>
      <c r="B132" s="816">
        <v>1403</v>
      </c>
      <c r="C132" s="816">
        <v>2400</v>
      </c>
      <c r="D132" s="816">
        <v>3803</v>
      </c>
      <c r="E132" s="63" t="s">
        <v>185</v>
      </c>
    </row>
    <row r="133" spans="1:5">
      <c r="A133" s="165" t="s">
        <v>186</v>
      </c>
      <c r="B133" s="816">
        <v>3339</v>
      </c>
      <c r="C133" s="816">
        <v>3</v>
      </c>
      <c r="D133" s="816">
        <v>3342</v>
      </c>
      <c r="E133" s="63" t="s">
        <v>187</v>
      </c>
    </row>
    <row r="134" spans="1:5" ht="14.25">
      <c r="A134" s="37" t="s">
        <v>188</v>
      </c>
      <c r="B134" s="646">
        <f>SUM(B135:B138)</f>
        <v>16295</v>
      </c>
      <c r="C134" s="646">
        <f>SUM(C135:C138)</f>
        <v>251</v>
      </c>
      <c r="D134" s="646">
        <f>SUM(D135:D138)</f>
        <v>16546</v>
      </c>
      <c r="E134" s="65" t="s">
        <v>189</v>
      </c>
    </row>
    <row r="135" spans="1:5">
      <c r="A135" s="165" t="s">
        <v>190</v>
      </c>
      <c r="B135" s="816">
        <v>3703</v>
      </c>
      <c r="C135" s="816" t="s">
        <v>226</v>
      </c>
      <c r="D135" s="816">
        <v>3703</v>
      </c>
      <c r="E135" s="63" t="s">
        <v>191</v>
      </c>
    </row>
    <row r="136" spans="1:5">
      <c r="A136" s="165" t="s">
        <v>192</v>
      </c>
      <c r="B136" s="816">
        <v>2455</v>
      </c>
      <c r="C136" s="816" t="s">
        <v>226</v>
      </c>
      <c r="D136" s="816">
        <v>2455</v>
      </c>
      <c r="E136" s="63" t="s">
        <v>193</v>
      </c>
    </row>
    <row r="137" spans="1:5">
      <c r="A137" s="165" t="s">
        <v>962</v>
      </c>
      <c r="B137" s="816">
        <v>9695</v>
      </c>
      <c r="C137" s="816" t="s">
        <v>226</v>
      </c>
      <c r="D137" s="816">
        <v>9695</v>
      </c>
      <c r="E137" s="63" t="s">
        <v>194</v>
      </c>
    </row>
    <row r="138" spans="1:5">
      <c r="A138" s="165" t="s">
        <v>195</v>
      </c>
      <c r="B138" s="816">
        <v>442</v>
      </c>
      <c r="C138" s="816">
        <v>251</v>
      </c>
      <c r="D138" s="816">
        <v>693</v>
      </c>
      <c r="E138" s="63" t="s">
        <v>196</v>
      </c>
    </row>
    <row r="139" spans="1:5" ht="14.25">
      <c r="A139" s="23" t="s">
        <v>197</v>
      </c>
      <c r="B139" s="646">
        <f>SUM(B140:B141)</f>
        <v>6194</v>
      </c>
      <c r="C139" s="646">
        <f>SUM(C140:C141)</f>
        <v>181</v>
      </c>
      <c r="D139" s="646">
        <f>SUM(D140:D141)</f>
        <v>6375</v>
      </c>
      <c r="E139" s="65" t="s">
        <v>198</v>
      </c>
    </row>
    <row r="140" spans="1:5" ht="15">
      <c r="A140" s="28" t="s">
        <v>199</v>
      </c>
      <c r="B140" s="816" t="s">
        <v>226</v>
      </c>
      <c r="C140" s="816">
        <v>181</v>
      </c>
      <c r="D140" s="816">
        <v>181</v>
      </c>
      <c r="E140" s="68" t="s">
        <v>200</v>
      </c>
    </row>
    <row r="141" spans="1:5">
      <c r="A141" s="28" t="s">
        <v>201</v>
      </c>
      <c r="B141" s="816">
        <v>6194</v>
      </c>
      <c r="C141" s="816" t="s">
        <v>226</v>
      </c>
      <c r="D141" s="816">
        <v>6194</v>
      </c>
      <c r="E141" s="63" t="s">
        <v>999</v>
      </c>
    </row>
    <row r="142" spans="1:5" ht="15.75">
      <c r="A142" s="23" t="s">
        <v>203</v>
      </c>
      <c r="B142" s="677">
        <f>B139+B134+B129+B122+B116+B107+B90+B50+B42+B32+B23+B14</f>
        <v>645562</v>
      </c>
      <c r="C142" s="677">
        <f>C139+C134+C129+C122+C116+C107+C90+C50+C42+C32+C23+C14</f>
        <v>486055</v>
      </c>
      <c r="D142" s="677">
        <f>D14+D23+D32+D42+D50+D90+D107+D116+D122+D129+D134+D139</f>
        <v>1131617</v>
      </c>
      <c r="E142" s="61" t="s">
        <v>204</v>
      </c>
    </row>
    <row r="143" spans="1:5" ht="14.25">
      <c r="A143" s="86"/>
      <c r="B143" s="678"/>
      <c r="C143" s="678"/>
      <c r="D143" s="678"/>
      <c r="E143" s="87"/>
    </row>
    <row r="144" spans="1:5" ht="14.25">
      <c r="A144" s="86"/>
      <c r="B144" s="679"/>
      <c r="C144" s="679"/>
      <c r="D144" s="679"/>
      <c r="E144" s="87"/>
    </row>
    <row r="145" spans="1:5" ht="16.5">
      <c r="A145" s="69"/>
      <c r="B145" s="680"/>
      <c r="C145" s="680"/>
      <c r="D145" s="680"/>
      <c r="E145" s="73"/>
    </row>
    <row r="146" spans="1:5">
      <c r="A146" s="18"/>
      <c r="B146" s="18"/>
      <c r="C146" s="18"/>
      <c r="D146" s="18"/>
      <c r="E146" s="73"/>
    </row>
    <row r="147" spans="1:5">
      <c r="A147" s="69" t="s">
        <v>834</v>
      </c>
      <c r="B147" s="72"/>
      <c r="C147" s="72"/>
      <c r="D147" s="72"/>
      <c r="E147" s="73" t="s">
        <v>964</v>
      </c>
    </row>
  </sheetData>
  <sortState ref="A91:E106">
    <sortCondition ref="A91"/>
  </sortState>
  <mergeCells count="3">
    <mergeCell ref="F10:F12"/>
    <mergeCell ref="G10:G12"/>
    <mergeCell ref="A61:E61"/>
  </mergeCells>
  <printOptions gridLinesSet="0"/>
  <pageMargins left="0.78740157480314965" right="0.6333333333333333" top="0.39370078740157483" bottom="0.39370078740157483" header="0.51181102362204722" footer="0.51181102362204722"/>
  <pageSetup paperSize="9" scale="64" orientation="portrait" r:id="rId1"/>
  <headerFooter alignWithMargins="0"/>
  <rowBreaks count="1" manualBreakCount="1">
    <brk id="78" max="7" man="1"/>
  </rowBreaks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27:G34"/>
  <sheetViews>
    <sheetView showGridLines="0" view="pageLayout" topLeftCell="A16" zoomScaleSheetLayoutView="137" workbookViewId="0">
      <selection activeCell="H24" sqref="H24"/>
    </sheetView>
  </sheetViews>
  <sheetFormatPr baseColWidth="10" defaultColWidth="10.28515625" defaultRowHeight="12.75"/>
  <cols>
    <col min="1" max="10" width="16.7109375" style="784" customWidth="1"/>
    <col min="11" max="256" width="10.28515625" style="784"/>
    <col min="257" max="266" width="16.7109375" style="784" customWidth="1"/>
    <col min="267" max="512" width="10.28515625" style="784"/>
    <col min="513" max="522" width="16.7109375" style="784" customWidth="1"/>
    <col min="523" max="768" width="10.28515625" style="784"/>
    <col min="769" max="778" width="16.7109375" style="784" customWidth="1"/>
    <col min="779" max="1024" width="10.28515625" style="784"/>
    <col min="1025" max="1034" width="16.7109375" style="784" customWidth="1"/>
    <col min="1035" max="1280" width="10.28515625" style="784"/>
    <col min="1281" max="1290" width="16.7109375" style="784" customWidth="1"/>
    <col min="1291" max="1536" width="10.28515625" style="784"/>
    <col min="1537" max="1546" width="16.7109375" style="784" customWidth="1"/>
    <col min="1547" max="1792" width="10.28515625" style="784"/>
    <col min="1793" max="1802" width="16.7109375" style="784" customWidth="1"/>
    <col min="1803" max="2048" width="10.28515625" style="784"/>
    <col min="2049" max="2058" width="16.7109375" style="784" customWidth="1"/>
    <col min="2059" max="2304" width="10.28515625" style="784"/>
    <col min="2305" max="2314" width="16.7109375" style="784" customWidth="1"/>
    <col min="2315" max="2560" width="10.28515625" style="784"/>
    <col min="2561" max="2570" width="16.7109375" style="784" customWidth="1"/>
    <col min="2571" max="2816" width="10.28515625" style="784"/>
    <col min="2817" max="2826" width="16.7109375" style="784" customWidth="1"/>
    <col min="2827" max="3072" width="10.28515625" style="784"/>
    <col min="3073" max="3082" width="16.7109375" style="784" customWidth="1"/>
    <col min="3083" max="3328" width="10.28515625" style="784"/>
    <col min="3329" max="3338" width="16.7109375" style="784" customWidth="1"/>
    <col min="3339" max="3584" width="10.28515625" style="784"/>
    <col min="3585" max="3594" width="16.7109375" style="784" customWidth="1"/>
    <col min="3595" max="3840" width="10.28515625" style="784"/>
    <col min="3841" max="3850" width="16.7109375" style="784" customWidth="1"/>
    <col min="3851" max="4096" width="10.28515625" style="784"/>
    <col min="4097" max="4106" width="16.7109375" style="784" customWidth="1"/>
    <col min="4107" max="4352" width="10.28515625" style="784"/>
    <col min="4353" max="4362" width="16.7109375" style="784" customWidth="1"/>
    <col min="4363" max="4608" width="10.28515625" style="784"/>
    <col min="4609" max="4618" width="16.7109375" style="784" customWidth="1"/>
    <col min="4619" max="4864" width="10.28515625" style="784"/>
    <col min="4865" max="4874" width="16.7109375" style="784" customWidth="1"/>
    <col min="4875" max="5120" width="10.28515625" style="784"/>
    <col min="5121" max="5130" width="16.7109375" style="784" customWidth="1"/>
    <col min="5131" max="5376" width="10.28515625" style="784"/>
    <col min="5377" max="5386" width="16.7109375" style="784" customWidth="1"/>
    <col min="5387" max="5632" width="10.28515625" style="784"/>
    <col min="5633" max="5642" width="16.7109375" style="784" customWidth="1"/>
    <col min="5643" max="5888" width="10.28515625" style="784"/>
    <col min="5889" max="5898" width="16.7109375" style="784" customWidth="1"/>
    <col min="5899" max="6144" width="10.28515625" style="784"/>
    <col min="6145" max="6154" width="16.7109375" style="784" customWidth="1"/>
    <col min="6155" max="6400" width="10.28515625" style="784"/>
    <col min="6401" max="6410" width="16.7109375" style="784" customWidth="1"/>
    <col min="6411" max="6656" width="10.28515625" style="784"/>
    <col min="6657" max="6666" width="16.7109375" style="784" customWidth="1"/>
    <col min="6667" max="6912" width="10.28515625" style="784"/>
    <col min="6913" max="6922" width="16.7109375" style="784" customWidth="1"/>
    <col min="6923" max="7168" width="10.28515625" style="784"/>
    <col min="7169" max="7178" width="16.7109375" style="784" customWidth="1"/>
    <col min="7179" max="7424" width="10.28515625" style="784"/>
    <col min="7425" max="7434" width="16.7109375" style="784" customWidth="1"/>
    <col min="7435" max="7680" width="10.28515625" style="784"/>
    <col min="7681" max="7690" width="16.7109375" style="784" customWidth="1"/>
    <col min="7691" max="7936" width="10.28515625" style="784"/>
    <col min="7937" max="7946" width="16.7109375" style="784" customWidth="1"/>
    <col min="7947" max="8192" width="10.28515625" style="784"/>
    <col min="8193" max="8202" width="16.7109375" style="784" customWidth="1"/>
    <col min="8203" max="8448" width="10.28515625" style="784"/>
    <col min="8449" max="8458" width="16.7109375" style="784" customWidth="1"/>
    <col min="8459" max="8704" width="10.28515625" style="784"/>
    <col min="8705" max="8714" width="16.7109375" style="784" customWidth="1"/>
    <col min="8715" max="8960" width="10.28515625" style="784"/>
    <col min="8961" max="8970" width="16.7109375" style="784" customWidth="1"/>
    <col min="8971" max="9216" width="10.28515625" style="784"/>
    <col min="9217" max="9226" width="16.7109375" style="784" customWidth="1"/>
    <col min="9227" max="9472" width="10.28515625" style="784"/>
    <col min="9473" max="9482" width="16.7109375" style="784" customWidth="1"/>
    <col min="9483" max="9728" width="10.28515625" style="784"/>
    <col min="9729" max="9738" width="16.7109375" style="784" customWidth="1"/>
    <col min="9739" max="9984" width="10.28515625" style="784"/>
    <col min="9985" max="9994" width="16.7109375" style="784" customWidth="1"/>
    <col min="9995" max="10240" width="10.28515625" style="784"/>
    <col min="10241" max="10250" width="16.7109375" style="784" customWidth="1"/>
    <col min="10251" max="10496" width="10.28515625" style="784"/>
    <col min="10497" max="10506" width="16.7109375" style="784" customWidth="1"/>
    <col min="10507" max="10752" width="10.28515625" style="784"/>
    <col min="10753" max="10762" width="16.7109375" style="784" customWidth="1"/>
    <col min="10763" max="11008" width="10.28515625" style="784"/>
    <col min="11009" max="11018" width="16.7109375" style="784" customWidth="1"/>
    <col min="11019" max="11264" width="10.28515625" style="784"/>
    <col min="11265" max="11274" width="16.7109375" style="784" customWidth="1"/>
    <col min="11275" max="11520" width="10.28515625" style="784"/>
    <col min="11521" max="11530" width="16.7109375" style="784" customWidth="1"/>
    <col min="11531" max="11776" width="10.28515625" style="784"/>
    <col min="11777" max="11786" width="16.7109375" style="784" customWidth="1"/>
    <col min="11787" max="12032" width="10.28515625" style="784"/>
    <col min="12033" max="12042" width="16.7109375" style="784" customWidth="1"/>
    <col min="12043" max="12288" width="10.28515625" style="784"/>
    <col min="12289" max="12298" width="16.7109375" style="784" customWidth="1"/>
    <col min="12299" max="12544" width="10.28515625" style="784"/>
    <col min="12545" max="12554" width="16.7109375" style="784" customWidth="1"/>
    <col min="12555" max="12800" width="10.28515625" style="784"/>
    <col min="12801" max="12810" width="16.7109375" style="784" customWidth="1"/>
    <col min="12811" max="13056" width="10.28515625" style="784"/>
    <col min="13057" max="13066" width="16.7109375" style="784" customWidth="1"/>
    <col min="13067" max="13312" width="10.28515625" style="784"/>
    <col min="13313" max="13322" width="16.7109375" style="784" customWidth="1"/>
    <col min="13323" max="13568" width="10.28515625" style="784"/>
    <col min="13569" max="13578" width="16.7109375" style="784" customWidth="1"/>
    <col min="13579" max="13824" width="10.28515625" style="784"/>
    <col min="13825" max="13834" width="16.7109375" style="784" customWidth="1"/>
    <col min="13835" max="14080" width="10.28515625" style="784"/>
    <col min="14081" max="14090" width="16.7109375" style="784" customWidth="1"/>
    <col min="14091" max="14336" width="10.28515625" style="784"/>
    <col min="14337" max="14346" width="16.7109375" style="784" customWidth="1"/>
    <col min="14347" max="14592" width="10.28515625" style="784"/>
    <col min="14593" max="14602" width="16.7109375" style="784" customWidth="1"/>
    <col min="14603" max="14848" width="10.28515625" style="784"/>
    <col min="14849" max="14858" width="16.7109375" style="784" customWidth="1"/>
    <col min="14859" max="15104" width="10.28515625" style="784"/>
    <col min="15105" max="15114" width="16.7109375" style="784" customWidth="1"/>
    <col min="15115" max="15360" width="10.28515625" style="784"/>
    <col min="15361" max="15370" width="16.7109375" style="784" customWidth="1"/>
    <col min="15371" max="15616" width="10.28515625" style="784"/>
    <col min="15617" max="15626" width="16.7109375" style="784" customWidth="1"/>
    <col min="15627" max="15872" width="10.28515625" style="784"/>
    <col min="15873" max="15882" width="16.7109375" style="784" customWidth="1"/>
    <col min="15883" max="16128" width="10.28515625" style="784"/>
    <col min="16129" max="16138" width="16.7109375" style="784" customWidth="1"/>
    <col min="16139" max="16384" width="10.28515625" style="784"/>
  </cols>
  <sheetData>
    <row r="27" spans="1:7" ht="37.5">
      <c r="A27" s="1087" t="s">
        <v>730</v>
      </c>
      <c r="B27" s="1087"/>
      <c r="C27" s="1087"/>
      <c r="D27" s="1087"/>
      <c r="E27" s="1087"/>
      <c r="F27" s="1087"/>
      <c r="G27" s="783"/>
    </row>
    <row r="28" spans="1:7" ht="12" customHeight="1"/>
    <row r="29" spans="1:7" ht="49.5">
      <c r="A29" s="1088" t="s">
        <v>731</v>
      </c>
      <c r="B29" s="1088"/>
      <c r="C29" s="1088"/>
      <c r="D29" s="1088"/>
      <c r="E29" s="1088"/>
      <c r="F29" s="1088"/>
      <c r="G29" s="785"/>
    </row>
    <row r="30" spans="1:7" ht="12" customHeight="1"/>
    <row r="31" spans="1:7" ht="12" customHeight="1"/>
    <row r="32" spans="1:7" ht="25.5">
      <c r="A32" s="1089" t="s">
        <v>732</v>
      </c>
      <c r="B32" s="1089"/>
      <c r="C32" s="1089"/>
      <c r="D32" s="1089"/>
      <c r="E32" s="1089"/>
      <c r="F32" s="1089"/>
      <c r="G32" s="786"/>
    </row>
    <row r="34" spans="1:7" ht="37.5">
      <c r="A34" s="1087" t="s">
        <v>733</v>
      </c>
      <c r="B34" s="1087"/>
      <c r="C34" s="1087"/>
      <c r="D34" s="1087"/>
      <c r="E34" s="1087"/>
      <c r="F34" s="1087"/>
      <c r="G34" s="783"/>
    </row>
  </sheetData>
  <mergeCells count="4">
    <mergeCell ref="A27:F27"/>
    <mergeCell ref="A29:F29"/>
    <mergeCell ref="A32:F32"/>
    <mergeCell ref="A34:F34"/>
  </mergeCells>
  <pageMargins left="0.78740157480314965" right="0.78740157480314965" top="1.1811023622047245" bottom="1.1811023622047245" header="0.51181102362204722" footer="0.51181102362204722"/>
  <pageSetup paperSize="9" scale="73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syncVertical="1" syncRef="A139" transitionEvaluation="1">
    <tabColor rgb="FF7030A0"/>
  </sheetPr>
  <dimension ref="A1:DG148"/>
  <sheetViews>
    <sheetView showGridLines="0" view="pageLayout" topLeftCell="A139" zoomScaleSheetLayoutView="62" workbookViewId="0">
      <selection activeCell="G136" sqref="G136"/>
    </sheetView>
  </sheetViews>
  <sheetFormatPr baseColWidth="10" defaultColWidth="12.42578125" defaultRowHeight="12.75"/>
  <cols>
    <col min="1" max="1" width="34.7109375" style="95" customWidth="1"/>
    <col min="2" max="2" width="9.42578125" style="110" customWidth="1"/>
    <col min="3" max="3" width="9.42578125" style="713" customWidth="1"/>
    <col min="4" max="4" width="10.140625" style="93" customWidth="1"/>
    <col min="5" max="5" width="9.42578125" style="714" customWidth="1"/>
    <col min="6" max="6" width="9.42578125" style="110" customWidth="1"/>
    <col min="7" max="7" width="39.42578125" style="95" customWidth="1"/>
    <col min="8" max="8" width="5.28515625" style="95" customWidth="1"/>
    <col min="9" max="11" width="11" style="95" hidden="1" customWidth="1"/>
    <col min="12" max="12" width="27" style="95" hidden="1" customWidth="1"/>
    <col min="13" max="13" width="11" style="123" hidden="1" customWidth="1"/>
    <col min="14" max="15" width="11" style="95" hidden="1" customWidth="1"/>
    <col min="16" max="16" width="23.42578125" style="95" hidden="1" customWidth="1"/>
    <col min="17" max="111" width="11" style="95" hidden="1" customWidth="1"/>
    <col min="112" max="247" width="11" style="95" customWidth="1"/>
    <col min="248" max="249" width="12.42578125" style="95"/>
    <col min="250" max="250" width="39.42578125" style="95" customWidth="1"/>
    <col min="251" max="255" width="9.42578125" style="95" customWidth="1"/>
    <col min="256" max="256" width="39.42578125" style="95" customWidth="1"/>
    <col min="257" max="257" width="5.28515625" style="95" customWidth="1"/>
    <col min="258" max="360" width="0" style="95" hidden="1" customWidth="1"/>
    <col min="361" max="503" width="11" style="95" customWidth="1"/>
    <col min="504" max="505" width="12.42578125" style="95"/>
    <col min="506" max="506" width="39.42578125" style="95" customWidth="1"/>
    <col min="507" max="511" width="9.42578125" style="95" customWidth="1"/>
    <col min="512" max="512" width="39.42578125" style="95" customWidth="1"/>
    <col min="513" max="513" width="5.28515625" style="95" customWidth="1"/>
    <col min="514" max="616" width="0" style="95" hidden="1" customWidth="1"/>
    <col min="617" max="759" width="11" style="95" customWidth="1"/>
    <col min="760" max="761" width="12.42578125" style="95"/>
    <col min="762" max="762" width="39.42578125" style="95" customWidth="1"/>
    <col min="763" max="767" width="9.42578125" style="95" customWidth="1"/>
    <col min="768" max="768" width="39.42578125" style="95" customWidth="1"/>
    <col min="769" max="769" width="5.28515625" style="95" customWidth="1"/>
    <col min="770" max="872" width="0" style="95" hidden="1" customWidth="1"/>
    <col min="873" max="1015" width="11" style="95" customWidth="1"/>
    <col min="1016" max="1017" width="12.42578125" style="95"/>
    <col min="1018" max="1018" width="39.42578125" style="95" customWidth="1"/>
    <col min="1019" max="1023" width="9.42578125" style="95" customWidth="1"/>
    <col min="1024" max="1024" width="39.42578125" style="95" customWidth="1"/>
    <col min="1025" max="1025" width="5.28515625" style="95" customWidth="1"/>
    <col min="1026" max="1128" width="0" style="95" hidden="1" customWidth="1"/>
    <col min="1129" max="1271" width="11" style="95" customWidth="1"/>
    <col min="1272" max="1273" width="12.42578125" style="95"/>
    <col min="1274" max="1274" width="39.42578125" style="95" customWidth="1"/>
    <col min="1275" max="1279" width="9.42578125" style="95" customWidth="1"/>
    <col min="1280" max="1280" width="39.42578125" style="95" customWidth="1"/>
    <col min="1281" max="1281" width="5.28515625" style="95" customWidth="1"/>
    <col min="1282" max="1384" width="0" style="95" hidden="1" customWidth="1"/>
    <col min="1385" max="1527" width="11" style="95" customWidth="1"/>
    <col min="1528" max="1529" width="12.42578125" style="95"/>
    <col min="1530" max="1530" width="39.42578125" style="95" customWidth="1"/>
    <col min="1531" max="1535" width="9.42578125" style="95" customWidth="1"/>
    <col min="1536" max="1536" width="39.42578125" style="95" customWidth="1"/>
    <col min="1537" max="1537" width="5.28515625" style="95" customWidth="1"/>
    <col min="1538" max="1640" width="0" style="95" hidden="1" customWidth="1"/>
    <col min="1641" max="1783" width="11" style="95" customWidth="1"/>
    <col min="1784" max="1785" width="12.42578125" style="95"/>
    <col min="1786" max="1786" width="39.42578125" style="95" customWidth="1"/>
    <col min="1787" max="1791" width="9.42578125" style="95" customWidth="1"/>
    <col min="1792" max="1792" width="39.42578125" style="95" customWidth="1"/>
    <col min="1793" max="1793" width="5.28515625" style="95" customWidth="1"/>
    <col min="1794" max="1896" width="0" style="95" hidden="1" customWidth="1"/>
    <col min="1897" max="2039" width="11" style="95" customWidth="1"/>
    <col min="2040" max="2041" width="12.42578125" style="95"/>
    <col min="2042" max="2042" width="39.42578125" style="95" customWidth="1"/>
    <col min="2043" max="2047" width="9.42578125" style="95" customWidth="1"/>
    <col min="2048" max="2048" width="39.42578125" style="95" customWidth="1"/>
    <col min="2049" max="2049" width="5.28515625" style="95" customWidth="1"/>
    <col min="2050" max="2152" width="0" style="95" hidden="1" customWidth="1"/>
    <col min="2153" max="2295" width="11" style="95" customWidth="1"/>
    <col min="2296" max="2297" width="12.42578125" style="95"/>
    <col min="2298" max="2298" width="39.42578125" style="95" customWidth="1"/>
    <col min="2299" max="2303" width="9.42578125" style="95" customWidth="1"/>
    <col min="2304" max="2304" width="39.42578125" style="95" customWidth="1"/>
    <col min="2305" max="2305" width="5.28515625" style="95" customWidth="1"/>
    <col min="2306" max="2408" width="0" style="95" hidden="1" customWidth="1"/>
    <col min="2409" max="2551" width="11" style="95" customWidth="1"/>
    <col min="2552" max="2553" width="12.42578125" style="95"/>
    <col min="2554" max="2554" width="39.42578125" style="95" customWidth="1"/>
    <col min="2555" max="2559" width="9.42578125" style="95" customWidth="1"/>
    <col min="2560" max="2560" width="39.42578125" style="95" customWidth="1"/>
    <col min="2561" max="2561" width="5.28515625" style="95" customWidth="1"/>
    <col min="2562" max="2664" width="0" style="95" hidden="1" customWidth="1"/>
    <col min="2665" max="2807" width="11" style="95" customWidth="1"/>
    <col min="2808" max="2809" width="12.42578125" style="95"/>
    <col min="2810" max="2810" width="39.42578125" style="95" customWidth="1"/>
    <col min="2811" max="2815" width="9.42578125" style="95" customWidth="1"/>
    <col min="2816" max="2816" width="39.42578125" style="95" customWidth="1"/>
    <col min="2817" max="2817" width="5.28515625" style="95" customWidth="1"/>
    <col min="2818" max="2920" width="0" style="95" hidden="1" customWidth="1"/>
    <col min="2921" max="3063" width="11" style="95" customWidth="1"/>
    <col min="3064" max="3065" width="12.42578125" style="95"/>
    <col min="3066" max="3066" width="39.42578125" style="95" customWidth="1"/>
    <col min="3067" max="3071" width="9.42578125" style="95" customWidth="1"/>
    <col min="3072" max="3072" width="39.42578125" style="95" customWidth="1"/>
    <col min="3073" max="3073" width="5.28515625" style="95" customWidth="1"/>
    <col min="3074" max="3176" width="0" style="95" hidden="1" customWidth="1"/>
    <col min="3177" max="3319" width="11" style="95" customWidth="1"/>
    <col min="3320" max="3321" width="12.42578125" style="95"/>
    <col min="3322" max="3322" width="39.42578125" style="95" customWidth="1"/>
    <col min="3323" max="3327" width="9.42578125" style="95" customWidth="1"/>
    <col min="3328" max="3328" width="39.42578125" style="95" customWidth="1"/>
    <col min="3329" max="3329" width="5.28515625" style="95" customWidth="1"/>
    <col min="3330" max="3432" width="0" style="95" hidden="1" customWidth="1"/>
    <col min="3433" max="3575" width="11" style="95" customWidth="1"/>
    <col min="3576" max="3577" width="12.42578125" style="95"/>
    <col min="3578" max="3578" width="39.42578125" style="95" customWidth="1"/>
    <col min="3579" max="3583" width="9.42578125" style="95" customWidth="1"/>
    <col min="3584" max="3584" width="39.42578125" style="95" customWidth="1"/>
    <col min="3585" max="3585" width="5.28515625" style="95" customWidth="1"/>
    <col min="3586" max="3688" width="0" style="95" hidden="1" customWidth="1"/>
    <col min="3689" max="3831" width="11" style="95" customWidth="1"/>
    <col min="3832" max="3833" width="12.42578125" style="95"/>
    <col min="3834" max="3834" width="39.42578125" style="95" customWidth="1"/>
    <col min="3835" max="3839" width="9.42578125" style="95" customWidth="1"/>
    <col min="3840" max="3840" width="39.42578125" style="95" customWidth="1"/>
    <col min="3841" max="3841" width="5.28515625" style="95" customWidth="1"/>
    <col min="3842" max="3944" width="0" style="95" hidden="1" customWidth="1"/>
    <col min="3945" max="4087" width="11" style="95" customWidth="1"/>
    <col min="4088" max="4089" width="12.42578125" style="95"/>
    <col min="4090" max="4090" width="39.42578125" style="95" customWidth="1"/>
    <col min="4091" max="4095" width="9.42578125" style="95" customWidth="1"/>
    <col min="4096" max="4096" width="39.42578125" style="95" customWidth="1"/>
    <col min="4097" max="4097" width="5.28515625" style="95" customWidth="1"/>
    <col min="4098" max="4200" width="0" style="95" hidden="1" customWidth="1"/>
    <col min="4201" max="4343" width="11" style="95" customWidth="1"/>
    <col min="4344" max="4345" width="12.42578125" style="95"/>
    <col min="4346" max="4346" width="39.42578125" style="95" customWidth="1"/>
    <col min="4347" max="4351" width="9.42578125" style="95" customWidth="1"/>
    <col min="4352" max="4352" width="39.42578125" style="95" customWidth="1"/>
    <col min="4353" max="4353" width="5.28515625" style="95" customWidth="1"/>
    <col min="4354" max="4456" width="0" style="95" hidden="1" customWidth="1"/>
    <col min="4457" max="4599" width="11" style="95" customWidth="1"/>
    <col min="4600" max="4601" width="12.42578125" style="95"/>
    <col min="4602" max="4602" width="39.42578125" style="95" customWidth="1"/>
    <col min="4603" max="4607" width="9.42578125" style="95" customWidth="1"/>
    <col min="4608" max="4608" width="39.42578125" style="95" customWidth="1"/>
    <col min="4609" max="4609" width="5.28515625" style="95" customWidth="1"/>
    <col min="4610" max="4712" width="0" style="95" hidden="1" customWidth="1"/>
    <col min="4713" max="4855" width="11" style="95" customWidth="1"/>
    <col min="4856" max="4857" width="12.42578125" style="95"/>
    <col min="4858" max="4858" width="39.42578125" style="95" customWidth="1"/>
    <col min="4859" max="4863" width="9.42578125" style="95" customWidth="1"/>
    <col min="4864" max="4864" width="39.42578125" style="95" customWidth="1"/>
    <col min="4865" max="4865" width="5.28515625" style="95" customWidth="1"/>
    <col min="4866" max="4968" width="0" style="95" hidden="1" customWidth="1"/>
    <col min="4969" max="5111" width="11" style="95" customWidth="1"/>
    <col min="5112" max="5113" width="12.42578125" style="95"/>
    <col min="5114" max="5114" width="39.42578125" style="95" customWidth="1"/>
    <col min="5115" max="5119" width="9.42578125" style="95" customWidth="1"/>
    <col min="5120" max="5120" width="39.42578125" style="95" customWidth="1"/>
    <col min="5121" max="5121" width="5.28515625" style="95" customWidth="1"/>
    <col min="5122" max="5224" width="0" style="95" hidden="1" customWidth="1"/>
    <col min="5225" max="5367" width="11" style="95" customWidth="1"/>
    <col min="5368" max="5369" width="12.42578125" style="95"/>
    <col min="5370" max="5370" width="39.42578125" style="95" customWidth="1"/>
    <col min="5371" max="5375" width="9.42578125" style="95" customWidth="1"/>
    <col min="5376" max="5376" width="39.42578125" style="95" customWidth="1"/>
    <col min="5377" max="5377" width="5.28515625" style="95" customWidth="1"/>
    <col min="5378" max="5480" width="0" style="95" hidden="1" customWidth="1"/>
    <col min="5481" max="5623" width="11" style="95" customWidth="1"/>
    <col min="5624" max="5625" width="12.42578125" style="95"/>
    <col min="5626" max="5626" width="39.42578125" style="95" customWidth="1"/>
    <col min="5627" max="5631" width="9.42578125" style="95" customWidth="1"/>
    <col min="5632" max="5632" width="39.42578125" style="95" customWidth="1"/>
    <col min="5633" max="5633" width="5.28515625" style="95" customWidth="1"/>
    <col min="5634" max="5736" width="0" style="95" hidden="1" customWidth="1"/>
    <col min="5737" max="5879" width="11" style="95" customWidth="1"/>
    <col min="5880" max="5881" width="12.42578125" style="95"/>
    <col min="5882" max="5882" width="39.42578125" style="95" customWidth="1"/>
    <col min="5883" max="5887" width="9.42578125" style="95" customWidth="1"/>
    <col min="5888" max="5888" width="39.42578125" style="95" customWidth="1"/>
    <col min="5889" max="5889" width="5.28515625" style="95" customWidth="1"/>
    <col min="5890" max="5992" width="0" style="95" hidden="1" customWidth="1"/>
    <col min="5993" max="6135" width="11" style="95" customWidth="1"/>
    <col min="6136" max="6137" width="12.42578125" style="95"/>
    <col min="6138" max="6138" width="39.42578125" style="95" customWidth="1"/>
    <col min="6139" max="6143" width="9.42578125" style="95" customWidth="1"/>
    <col min="6144" max="6144" width="39.42578125" style="95" customWidth="1"/>
    <col min="6145" max="6145" width="5.28515625" style="95" customWidth="1"/>
    <col min="6146" max="6248" width="0" style="95" hidden="1" customWidth="1"/>
    <col min="6249" max="6391" width="11" style="95" customWidth="1"/>
    <col min="6392" max="6393" width="12.42578125" style="95"/>
    <col min="6394" max="6394" width="39.42578125" style="95" customWidth="1"/>
    <col min="6395" max="6399" width="9.42578125" style="95" customWidth="1"/>
    <col min="6400" max="6400" width="39.42578125" style="95" customWidth="1"/>
    <col min="6401" max="6401" width="5.28515625" style="95" customWidth="1"/>
    <col min="6402" max="6504" width="0" style="95" hidden="1" customWidth="1"/>
    <col min="6505" max="6647" width="11" style="95" customWidth="1"/>
    <col min="6648" max="6649" width="12.42578125" style="95"/>
    <col min="6650" max="6650" width="39.42578125" style="95" customWidth="1"/>
    <col min="6651" max="6655" width="9.42578125" style="95" customWidth="1"/>
    <col min="6656" max="6656" width="39.42578125" style="95" customWidth="1"/>
    <col min="6657" max="6657" width="5.28515625" style="95" customWidth="1"/>
    <col min="6658" max="6760" width="0" style="95" hidden="1" customWidth="1"/>
    <col min="6761" max="6903" width="11" style="95" customWidth="1"/>
    <col min="6904" max="6905" width="12.42578125" style="95"/>
    <col min="6906" max="6906" width="39.42578125" style="95" customWidth="1"/>
    <col min="6907" max="6911" width="9.42578125" style="95" customWidth="1"/>
    <col min="6912" max="6912" width="39.42578125" style="95" customWidth="1"/>
    <col min="6913" max="6913" width="5.28515625" style="95" customWidth="1"/>
    <col min="6914" max="7016" width="0" style="95" hidden="1" customWidth="1"/>
    <col min="7017" max="7159" width="11" style="95" customWidth="1"/>
    <col min="7160" max="7161" width="12.42578125" style="95"/>
    <col min="7162" max="7162" width="39.42578125" style="95" customWidth="1"/>
    <col min="7163" max="7167" width="9.42578125" style="95" customWidth="1"/>
    <col min="7168" max="7168" width="39.42578125" style="95" customWidth="1"/>
    <col min="7169" max="7169" width="5.28515625" style="95" customWidth="1"/>
    <col min="7170" max="7272" width="0" style="95" hidden="1" customWidth="1"/>
    <col min="7273" max="7415" width="11" style="95" customWidth="1"/>
    <col min="7416" max="7417" width="12.42578125" style="95"/>
    <col min="7418" max="7418" width="39.42578125" style="95" customWidth="1"/>
    <col min="7419" max="7423" width="9.42578125" style="95" customWidth="1"/>
    <col min="7424" max="7424" width="39.42578125" style="95" customWidth="1"/>
    <col min="7425" max="7425" width="5.28515625" style="95" customWidth="1"/>
    <col min="7426" max="7528" width="0" style="95" hidden="1" customWidth="1"/>
    <col min="7529" max="7671" width="11" style="95" customWidth="1"/>
    <col min="7672" max="7673" width="12.42578125" style="95"/>
    <col min="7674" max="7674" width="39.42578125" style="95" customWidth="1"/>
    <col min="7675" max="7679" width="9.42578125" style="95" customWidth="1"/>
    <col min="7680" max="7680" width="39.42578125" style="95" customWidth="1"/>
    <col min="7681" max="7681" width="5.28515625" style="95" customWidth="1"/>
    <col min="7682" max="7784" width="0" style="95" hidden="1" customWidth="1"/>
    <col min="7785" max="7927" width="11" style="95" customWidth="1"/>
    <col min="7928" max="7929" width="12.42578125" style="95"/>
    <col min="7930" max="7930" width="39.42578125" style="95" customWidth="1"/>
    <col min="7931" max="7935" width="9.42578125" style="95" customWidth="1"/>
    <col min="7936" max="7936" width="39.42578125" style="95" customWidth="1"/>
    <col min="7937" max="7937" width="5.28515625" style="95" customWidth="1"/>
    <col min="7938" max="8040" width="0" style="95" hidden="1" customWidth="1"/>
    <col min="8041" max="8183" width="11" style="95" customWidth="1"/>
    <col min="8184" max="8185" width="12.42578125" style="95"/>
    <col min="8186" max="8186" width="39.42578125" style="95" customWidth="1"/>
    <col min="8187" max="8191" width="9.42578125" style="95" customWidth="1"/>
    <col min="8192" max="8192" width="39.42578125" style="95" customWidth="1"/>
    <col min="8193" max="8193" width="5.28515625" style="95" customWidth="1"/>
    <col min="8194" max="8296" width="0" style="95" hidden="1" customWidth="1"/>
    <col min="8297" max="8439" width="11" style="95" customWidth="1"/>
    <col min="8440" max="8441" width="12.42578125" style="95"/>
    <col min="8442" max="8442" width="39.42578125" style="95" customWidth="1"/>
    <col min="8443" max="8447" width="9.42578125" style="95" customWidth="1"/>
    <col min="8448" max="8448" width="39.42578125" style="95" customWidth="1"/>
    <col min="8449" max="8449" width="5.28515625" style="95" customWidth="1"/>
    <col min="8450" max="8552" width="0" style="95" hidden="1" customWidth="1"/>
    <col min="8553" max="8695" width="11" style="95" customWidth="1"/>
    <col min="8696" max="8697" width="12.42578125" style="95"/>
    <col min="8698" max="8698" width="39.42578125" style="95" customWidth="1"/>
    <col min="8699" max="8703" width="9.42578125" style="95" customWidth="1"/>
    <col min="8704" max="8704" width="39.42578125" style="95" customWidth="1"/>
    <col min="8705" max="8705" width="5.28515625" style="95" customWidth="1"/>
    <col min="8706" max="8808" width="0" style="95" hidden="1" customWidth="1"/>
    <col min="8809" max="8951" width="11" style="95" customWidth="1"/>
    <col min="8952" max="8953" width="12.42578125" style="95"/>
    <col min="8954" max="8954" width="39.42578125" style="95" customWidth="1"/>
    <col min="8955" max="8959" width="9.42578125" style="95" customWidth="1"/>
    <col min="8960" max="8960" width="39.42578125" style="95" customWidth="1"/>
    <col min="8961" max="8961" width="5.28515625" style="95" customWidth="1"/>
    <col min="8962" max="9064" width="0" style="95" hidden="1" customWidth="1"/>
    <col min="9065" max="9207" width="11" style="95" customWidth="1"/>
    <col min="9208" max="9209" width="12.42578125" style="95"/>
    <col min="9210" max="9210" width="39.42578125" style="95" customWidth="1"/>
    <col min="9211" max="9215" width="9.42578125" style="95" customWidth="1"/>
    <col min="9216" max="9216" width="39.42578125" style="95" customWidth="1"/>
    <col min="9217" max="9217" width="5.28515625" style="95" customWidth="1"/>
    <col min="9218" max="9320" width="0" style="95" hidden="1" customWidth="1"/>
    <col min="9321" max="9463" width="11" style="95" customWidth="1"/>
    <col min="9464" max="9465" width="12.42578125" style="95"/>
    <col min="9466" max="9466" width="39.42578125" style="95" customWidth="1"/>
    <col min="9467" max="9471" width="9.42578125" style="95" customWidth="1"/>
    <col min="9472" max="9472" width="39.42578125" style="95" customWidth="1"/>
    <col min="9473" max="9473" width="5.28515625" style="95" customWidth="1"/>
    <col min="9474" max="9576" width="0" style="95" hidden="1" customWidth="1"/>
    <col min="9577" max="9719" width="11" style="95" customWidth="1"/>
    <col min="9720" max="9721" width="12.42578125" style="95"/>
    <col min="9722" max="9722" width="39.42578125" style="95" customWidth="1"/>
    <col min="9723" max="9727" width="9.42578125" style="95" customWidth="1"/>
    <col min="9728" max="9728" width="39.42578125" style="95" customWidth="1"/>
    <col min="9729" max="9729" width="5.28515625" style="95" customWidth="1"/>
    <col min="9730" max="9832" width="0" style="95" hidden="1" customWidth="1"/>
    <col min="9833" max="9975" width="11" style="95" customWidth="1"/>
    <col min="9976" max="9977" width="12.42578125" style="95"/>
    <col min="9978" max="9978" width="39.42578125" style="95" customWidth="1"/>
    <col min="9979" max="9983" width="9.42578125" style="95" customWidth="1"/>
    <col min="9984" max="9984" width="39.42578125" style="95" customWidth="1"/>
    <col min="9985" max="9985" width="5.28515625" style="95" customWidth="1"/>
    <col min="9986" max="10088" width="0" style="95" hidden="1" customWidth="1"/>
    <col min="10089" max="10231" width="11" style="95" customWidth="1"/>
    <col min="10232" max="10233" width="12.42578125" style="95"/>
    <col min="10234" max="10234" width="39.42578125" style="95" customWidth="1"/>
    <col min="10235" max="10239" width="9.42578125" style="95" customWidth="1"/>
    <col min="10240" max="10240" width="39.42578125" style="95" customWidth="1"/>
    <col min="10241" max="10241" width="5.28515625" style="95" customWidth="1"/>
    <col min="10242" max="10344" width="0" style="95" hidden="1" customWidth="1"/>
    <col min="10345" max="10487" width="11" style="95" customWidth="1"/>
    <col min="10488" max="10489" width="12.42578125" style="95"/>
    <col min="10490" max="10490" width="39.42578125" style="95" customWidth="1"/>
    <col min="10491" max="10495" width="9.42578125" style="95" customWidth="1"/>
    <col min="10496" max="10496" width="39.42578125" style="95" customWidth="1"/>
    <col min="10497" max="10497" width="5.28515625" style="95" customWidth="1"/>
    <col min="10498" max="10600" width="0" style="95" hidden="1" customWidth="1"/>
    <col min="10601" max="10743" width="11" style="95" customWidth="1"/>
    <col min="10744" max="10745" width="12.42578125" style="95"/>
    <col min="10746" max="10746" width="39.42578125" style="95" customWidth="1"/>
    <col min="10747" max="10751" width="9.42578125" style="95" customWidth="1"/>
    <col min="10752" max="10752" width="39.42578125" style="95" customWidth="1"/>
    <col min="10753" max="10753" width="5.28515625" style="95" customWidth="1"/>
    <col min="10754" max="10856" width="0" style="95" hidden="1" customWidth="1"/>
    <col min="10857" max="10999" width="11" style="95" customWidth="1"/>
    <col min="11000" max="11001" width="12.42578125" style="95"/>
    <col min="11002" max="11002" width="39.42578125" style="95" customWidth="1"/>
    <col min="11003" max="11007" width="9.42578125" style="95" customWidth="1"/>
    <col min="11008" max="11008" width="39.42578125" style="95" customWidth="1"/>
    <col min="11009" max="11009" width="5.28515625" style="95" customWidth="1"/>
    <col min="11010" max="11112" width="0" style="95" hidden="1" customWidth="1"/>
    <col min="11113" max="11255" width="11" style="95" customWidth="1"/>
    <col min="11256" max="11257" width="12.42578125" style="95"/>
    <col min="11258" max="11258" width="39.42578125" style="95" customWidth="1"/>
    <col min="11259" max="11263" width="9.42578125" style="95" customWidth="1"/>
    <col min="11264" max="11264" width="39.42578125" style="95" customWidth="1"/>
    <col min="11265" max="11265" width="5.28515625" style="95" customWidth="1"/>
    <col min="11266" max="11368" width="0" style="95" hidden="1" customWidth="1"/>
    <col min="11369" max="11511" width="11" style="95" customWidth="1"/>
    <col min="11512" max="11513" width="12.42578125" style="95"/>
    <col min="11514" max="11514" width="39.42578125" style="95" customWidth="1"/>
    <col min="11515" max="11519" width="9.42578125" style="95" customWidth="1"/>
    <col min="11520" max="11520" width="39.42578125" style="95" customWidth="1"/>
    <col min="11521" max="11521" width="5.28515625" style="95" customWidth="1"/>
    <col min="11522" max="11624" width="0" style="95" hidden="1" customWidth="1"/>
    <col min="11625" max="11767" width="11" style="95" customWidth="1"/>
    <col min="11768" max="11769" width="12.42578125" style="95"/>
    <col min="11770" max="11770" width="39.42578125" style="95" customWidth="1"/>
    <col min="11771" max="11775" width="9.42578125" style="95" customWidth="1"/>
    <col min="11776" max="11776" width="39.42578125" style="95" customWidth="1"/>
    <col min="11777" max="11777" width="5.28515625" style="95" customWidth="1"/>
    <col min="11778" max="11880" width="0" style="95" hidden="1" customWidth="1"/>
    <col min="11881" max="12023" width="11" style="95" customWidth="1"/>
    <col min="12024" max="12025" width="12.42578125" style="95"/>
    <col min="12026" max="12026" width="39.42578125" style="95" customWidth="1"/>
    <col min="12027" max="12031" width="9.42578125" style="95" customWidth="1"/>
    <col min="12032" max="12032" width="39.42578125" style="95" customWidth="1"/>
    <col min="12033" max="12033" width="5.28515625" style="95" customWidth="1"/>
    <col min="12034" max="12136" width="0" style="95" hidden="1" customWidth="1"/>
    <col min="12137" max="12279" width="11" style="95" customWidth="1"/>
    <col min="12280" max="12281" width="12.42578125" style="95"/>
    <col min="12282" max="12282" width="39.42578125" style="95" customWidth="1"/>
    <col min="12283" max="12287" width="9.42578125" style="95" customWidth="1"/>
    <col min="12288" max="12288" width="39.42578125" style="95" customWidth="1"/>
    <col min="12289" max="12289" width="5.28515625" style="95" customWidth="1"/>
    <col min="12290" max="12392" width="0" style="95" hidden="1" customWidth="1"/>
    <col min="12393" max="12535" width="11" style="95" customWidth="1"/>
    <col min="12536" max="12537" width="12.42578125" style="95"/>
    <col min="12538" max="12538" width="39.42578125" style="95" customWidth="1"/>
    <col min="12539" max="12543" width="9.42578125" style="95" customWidth="1"/>
    <col min="12544" max="12544" width="39.42578125" style="95" customWidth="1"/>
    <col min="12545" max="12545" width="5.28515625" style="95" customWidth="1"/>
    <col min="12546" max="12648" width="0" style="95" hidden="1" customWidth="1"/>
    <col min="12649" max="12791" width="11" style="95" customWidth="1"/>
    <col min="12792" max="12793" width="12.42578125" style="95"/>
    <col min="12794" max="12794" width="39.42578125" style="95" customWidth="1"/>
    <col min="12795" max="12799" width="9.42578125" style="95" customWidth="1"/>
    <col min="12800" max="12800" width="39.42578125" style="95" customWidth="1"/>
    <col min="12801" max="12801" width="5.28515625" style="95" customWidth="1"/>
    <col min="12802" max="12904" width="0" style="95" hidden="1" customWidth="1"/>
    <col min="12905" max="13047" width="11" style="95" customWidth="1"/>
    <col min="13048" max="13049" width="12.42578125" style="95"/>
    <col min="13050" max="13050" width="39.42578125" style="95" customWidth="1"/>
    <col min="13051" max="13055" width="9.42578125" style="95" customWidth="1"/>
    <col min="13056" max="13056" width="39.42578125" style="95" customWidth="1"/>
    <col min="13057" max="13057" width="5.28515625" style="95" customWidth="1"/>
    <col min="13058" max="13160" width="0" style="95" hidden="1" customWidth="1"/>
    <col min="13161" max="13303" width="11" style="95" customWidth="1"/>
    <col min="13304" max="13305" width="12.42578125" style="95"/>
    <col min="13306" max="13306" width="39.42578125" style="95" customWidth="1"/>
    <col min="13307" max="13311" width="9.42578125" style="95" customWidth="1"/>
    <col min="13312" max="13312" width="39.42578125" style="95" customWidth="1"/>
    <col min="13313" max="13313" width="5.28515625" style="95" customWidth="1"/>
    <col min="13314" max="13416" width="0" style="95" hidden="1" customWidth="1"/>
    <col min="13417" max="13559" width="11" style="95" customWidth="1"/>
    <col min="13560" max="13561" width="12.42578125" style="95"/>
    <col min="13562" max="13562" width="39.42578125" style="95" customWidth="1"/>
    <col min="13563" max="13567" width="9.42578125" style="95" customWidth="1"/>
    <col min="13568" max="13568" width="39.42578125" style="95" customWidth="1"/>
    <col min="13569" max="13569" width="5.28515625" style="95" customWidth="1"/>
    <col min="13570" max="13672" width="0" style="95" hidden="1" customWidth="1"/>
    <col min="13673" max="13815" width="11" style="95" customWidth="1"/>
    <col min="13816" max="13817" width="12.42578125" style="95"/>
    <col min="13818" max="13818" width="39.42578125" style="95" customWidth="1"/>
    <col min="13819" max="13823" width="9.42578125" style="95" customWidth="1"/>
    <col min="13824" max="13824" width="39.42578125" style="95" customWidth="1"/>
    <col min="13825" max="13825" width="5.28515625" style="95" customWidth="1"/>
    <col min="13826" max="13928" width="0" style="95" hidden="1" customWidth="1"/>
    <col min="13929" max="14071" width="11" style="95" customWidth="1"/>
    <col min="14072" max="14073" width="12.42578125" style="95"/>
    <col min="14074" max="14074" width="39.42578125" style="95" customWidth="1"/>
    <col min="14075" max="14079" width="9.42578125" style="95" customWidth="1"/>
    <col min="14080" max="14080" width="39.42578125" style="95" customWidth="1"/>
    <col min="14081" max="14081" width="5.28515625" style="95" customWidth="1"/>
    <col min="14082" max="14184" width="0" style="95" hidden="1" customWidth="1"/>
    <col min="14185" max="14327" width="11" style="95" customWidth="1"/>
    <col min="14328" max="14329" width="12.42578125" style="95"/>
    <col min="14330" max="14330" width="39.42578125" style="95" customWidth="1"/>
    <col min="14331" max="14335" width="9.42578125" style="95" customWidth="1"/>
    <col min="14336" max="14336" width="39.42578125" style="95" customWidth="1"/>
    <col min="14337" max="14337" width="5.28515625" style="95" customWidth="1"/>
    <col min="14338" max="14440" width="0" style="95" hidden="1" customWidth="1"/>
    <col min="14441" max="14583" width="11" style="95" customWidth="1"/>
    <col min="14584" max="14585" width="12.42578125" style="95"/>
    <col min="14586" max="14586" width="39.42578125" style="95" customWidth="1"/>
    <col min="14587" max="14591" width="9.42578125" style="95" customWidth="1"/>
    <col min="14592" max="14592" width="39.42578125" style="95" customWidth="1"/>
    <col min="14593" max="14593" width="5.28515625" style="95" customWidth="1"/>
    <col min="14594" max="14696" width="0" style="95" hidden="1" customWidth="1"/>
    <col min="14697" max="14839" width="11" style="95" customWidth="1"/>
    <col min="14840" max="14841" width="12.42578125" style="95"/>
    <col min="14842" max="14842" width="39.42578125" style="95" customWidth="1"/>
    <col min="14843" max="14847" width="9.42578125" style="95" customWidth="1"/>
    <col min="14848" max="14848" width="39.42578125" style="95" customWidth="1"/>
    <col min="14849" max="14849" width="5.28515625" style="95" customWidth="1"/>
    <col min="14850" max="14952" width="0" style="95" hidden="1" customWidth="1"/>
    <col min="14953" max="15095" width="11" style="95" customWidth="1"/>
    <col min="15096" max="15097" width="12.42578125" style="95"/>
    <col min="15098" max="15098" width="39.42578125" style="95" customWidth="1"/>
    <col min="15099" max="15103" width="9.42578125" style="95" customWidth="1"/>
    <col min="15104" max="15104" width="39.42578125" style="95" customWidth="1"/>
    <col min="15105" max="15105" width="5.28515625" style="95" customWidth="1"/>
    <col min="15106" max="15208" width="0" style="95" hidden="1" customWidth="1"/>
    <col min="15209" max="15351" width="11" style="95" customWidth="1"/>
    <col min="15352" max="15353" width="12.42578125" style="95"/>
    <col min="15354" max="15354" width="39.42578125" style="95" customWidth="1"/>
    <col min="15355" max="15359" width="9.42578125" style="95" customWidth="1"/>
    <col min="15360" max="15360" width="39.42578125" style="95" customWidth="1"/>
    <col min="15361" max="15361" width="5.28515625" style="95" customWidth="1"/>
    <col min="15362" max="15464" width="0" style="95" hidden="1" customWidth="1"/>
    <col min="15465" max="15607" width="11" style="95" customWidth="1"/>
    <col min="15608" max="15609" width="12.42578125" style="95"/>
    <col min="15610" max="15610" width="39.42578125" style="95" customWidth="1"/>
    <col min="15611" max="15615" width="9.42578125" style="95" customWidth="1"/>
    <col min="15616" max="15616" width="39.42578125" style="95" customWidth="1"/>
    <col min="15617" max="15617" width="5.28515625" style="95" customWidth="1"/>
    <col min="15618" max="15720" width="0" style="95" hidden="1" customWidth="1"/>
    <col min="15721" max="15863" width="11" style="95" customWidth="1"/>
    <col min="15864" max="15865" width="12.42578125" style="95"/>
    <col min="15866" max="15866" width="39.42578125" style="95" customWidth="1"/>
    <col min="15867" max="15871" width="9.42578125" style="95" customWidth="1"/>
    <col min="15872" max="15872" width="39.42578125" style="95" customWidth="1"/>
    <col min="15873" max="15873" width="5.28515625" style="95" customWidth="1"/>
    <col min="15874" max="15976" width="0" style="95" hidden="1" customWidth="1"/>
    <col min="15977" max="16119" width="11" style="95" customWidth="1"/>
    <col min="16120" max="16121" width="12.42578125" style="95"/>
    <col min="16122" max="16122" width="39.42578125" style="95" customWidth="1"/>
    <col min="16123" max="16127" width="9.42578125" style="95" customWidth="1"/>
    <col min="16128" max="16128" width="39.42578125" style="95" customWidth="1"/>
    <col min="16129" max="16129" width="5.28515625" style="95" customWidth="1"/>
    <col min="16130" max="16232" width="0" style="95" hidden="1" customWidth="1"/>
    <col min="16233" max="16375" width="11" style="95" customWidth="1"/>
    <col min="16376" max="16384" width="12.42578125" style="95"/>
  </cols>
  <sheetData>
    <row r="1" spans="1:13" ht="24.75" customHeight="1">
      <c r="A1" s="92" t="s">
        <v>0</v>
      </c>
      <c r="B1" s="134"/>
      <c r="C1" s="681"/>
      <c r="D1" s="130"/>
      <c r="E1" s="682"/>
      <c r="F1" s="134"/>
      <c r="G1" s="94" t="s">
        <v>1</v>
      </c>
      <c r="L1" s="94"/>
      <c r="M1" s="95"/>
    </row>
    <row r="2" spans="1:13" ht="18.95" customHeight="1">
      <c r="A2" s="135"/>
      <c r="B2" s="134"/>
      <c r="C2" s="681"/>
      <c r="D2" s="130"/>
      <c r="E2" s="682"/>
      <c r="F2" s="134"/>
      <c r="M2" s="95"/>
    </row>
    <row r="3" spans="1:13" ht="21.75" customHeight="1">
      <c r="A3" s="962" t="s">
        <v>771</v>
      </c>
      <c r="B3" s="963"/>
      <c r="C3" s="964"/>
      <c r="D3" s="905"/>
      <c r="E3" s="965"/>
      <c r="F3" s="1112" t="s">
        <v>770</v>
      </c>
      <c r="G3" s="1112"/>
      <c r="L3" s="98"/>
      <c r="M3" s="95"/>
    </row>
    <row r="4" spans="1:13" ht="18.75" customHeight="1">
      <c r="A4" s="899" t="s">
        <v>637</v>
      </c>
      <c r="B4" s="963"/>
      <c r="C4" s="964"/>
      <c r="D4" s="905"/>
      <c r="E4" s="1113" t="s">
        <v>859</v>
      </c>
      <c r="F4" s="1113"/>
      <c r="G4" s="1113"/>
      <c r="M4" s="95"/>
    </row>
    <row r="5" spans="1:13" ht="18.75">
      <c r="A5" s="902" t="s">
        <v>638</v>
      </c>
      <c r="B5" s="966"/>
      <c r="C5" s="967"/>
      <c r="D5" s="903"/>
      <c r="E5" s="968"/>
      <c r="F5" s="969"/>
      <c r="G5" s="970"/>
      <c r="H5" s="123"/>
      <c r="I5" s="123"/>
      <c r="J5" s="123"/>
      <c r="K5" s="123"/>
      <c r="M5" s="95"/>
    </row>
    <row r="6" spans="1:13" ht="18.95" customHeight="1">
      <c r="A6" s="96"/>
      <c r="B6" s="683"/>
      <c r="C6" s="684"/>
      <c r="D6" s="97"/>
      <c r="E6" s="685"/>
      <c r="F6" s="123"/>
      <c r="G6" s="123"/>
      <c r="H6" s="123"/>
      <c r="I6" s="123"/>
      <c r="J6" s="123"/>
      <c r="K6" s="123"/>
      <c r="M6" s="95"/>
    </row>
    <row r="7" spans="1:13" ht="16.5" customHeight="1">
      <c r="A7" s="1038" t="s">
        <v>939</v>
      </c>
      <c r="B7" s="686" t="s">
        <v>639</v>
      </c>
      <c r="C7" s="687" t="s">
        <v>693</v>
      </c>
      <c r="D7" s="688" t="s">
        <v>640</v>
      </c>
      <c r="E7" s="689"/>
      <c r="F7" s="686" t="s">
        <v>641</v>
      </c>
      <c r="G7" s="803" t="s">
        <v>944</v>
      </c>
      <c r="H7" s="123"/>
      <c r="I7" s="123"/>
      <c r="J7" s="123"/>
      <c r="K7" s="123"/>
      <c r="M7" s="95"/>
    </row>
    <row r="8" spans="1:13" ht="13.5" customHeight="1">
      <c r="A8" s="101"/>
      <c r="B8" s="686" t="s">
        <v>642</v>
      </c>
      <c r="C8" s="690" t="s">
        <v>643</v>
      </c>
      <c r="D8" s="688" t="s">
        <v>644</v>
      </c>
      <c r="E8" s="691" t="s">
        <v>645</v>
      </c>
      <c r="F8" s="16" t="s">
        <v>204</v>
      </c>
      <c r="G8" s="16"/>
      <c r="H8" s="692"/>
      <c r="I8" s="693"/>
      <c r="J8" s="694"/>
      <c r="K8" s="695"/>
      <c r="L8" s="123"/>
      <c r="M8" s="95"/>
    </row>
    <row r="9" spans="1:13" ht="13.5" customHeight="1">
      <c r="A9" s="101"/>
      <c r="B9" s="17" t="s">
        <v>646</v>
      </c>
      <c r="C9" s="696"/>
      <c r="D9" s="17" t="s">
        <v>647</v>
      </c>
      <c r="E9" s="691" t="s">
        <v>648</v>
      </c>
      <c r="F9" s="106"/>
      <c r="G9" s="101"/>
      <c r="H9" s="692"/>
      <c r="I9" s="693"/>
      <c r="J9" s="694"/>
      <c r="K9" s="695"/>
      <c r="L9" s="123"/>
      <c r="M9" s="95"/>
    </row>
    <row r="10" spans="1:13" ht="13.5" customHeight="1">
      <c r="A10" s="101"/>
      <c r="B10" s="17" t="s">
        <v>649</v>
      </c>
      <c r="C10" s="696" t="s">
        <v>650</v>
      </c>
      <c r="D10" s="17" t="s">
        <v>651</v>
      </c>
      <c r="E10" s="689" t="s">
        <v>652</v>
      </c>
      <c r="F10" s="17" t="s">
        <v>295</v>
      </c>
      <c r="G10" s="17"/>
      <c r="J10" s="123"/>
      <c r="K10" s="123"/>
      <c r="L10" s="123"/>
      <c r="M10" s="95"/>
    </row>
    <row r="11" spans="1:13" ht="8.1" customHeight="1">
      <c r="A11" s="18"/>
      <c r="B11" s="16"/>
      <c r="C11" s="697"/>
      <c r="D11" s="697"/>
      <c r="E11" s="697"/>
      <c r="F11" s="16"/>
      <c r="G11" s="17"/>
      <c r="J11" s="123"/>
      <c r="K11" s="123"/>
      <c r="L11" s="123"/>
      <c r="M11" s="95"/>
    </row>
    <row r="12" spans="1:13" ht="15" customHeight="1">
      <c r="A12" s="23" t="s">
        <v>18</v>
      </c>
      <c r="B12" s="698">
        <f>SUM(B13:B20)</f>
        <v>19</v>
      </c>
      <c r="C12" s="698">
        <f t="shared" ref="C12:F12" si="0">SUM(C13:C20)</f>
        <v>748</v>
      </c>
      <c r="D12" s="698">
        <f t="shared" si="0"/>
        <v>43462</v>
      </c>
      <c r="E12" s="698">
        <f t="shared" si="0"/>
        <v>6174</v>
      </c>
      <c r="F12" s="698">
        <f t="shared" si="0"/>
        <v>43479</v>
      </c>
      <c r="G12" s="25" t="s">
        <v>19</v>
      </c>
      <c r="H12" s="699"/>
      <c r="I12" s="699"/>
      <c r="J12" s="699"/>
      <c r="K12" s="700"/>
      <c r="L12" s="701"/>
      <c r="M12" s="95"/>
    </row>
    <row r="13" spans="1:13" ht="15" customHeight="1">
      <c r="A13" s="28" t="s">
        <v>20</v>
      </c>
      <c r="B13" s="661">
        <v>1</v>
      </c>
      <c r="C13" s="661">
        <v>86</v>
      </c>
      <c r="D13" s="661">
        <v>5821</v>
      </c>
      <c r="E13" s="661">
        <v>1273</v>
      </c>
      <c r="F13" s="661">
        <v>5832</v>
      </c>
      <c r="G13" s="30" t="s">
        <v>21</v>
      </c>
      <c r="H13" s="703"/>
      <c r="I13" s="703"/>
      <c r="J13" s="703"/>
      <c r="K13" s="704"/>
      <c r="L13" s="705"/>
      <c r="M13" s="95"/>
    </row>
    <row r="14" spans="1:13" ht="15" customHeight="1">
      <c r="A14" s="28" t="s">
        <v>22</v>
      </c>
      <c r="B14" s="661" t="s">
        <v>226</v>
      </c>
      <c r="C14" s="661">
        <v>83</v>
      </c>
      <c r="D14" s="661">
        <v>4669</v>
      </c>
      <c r="E14" s="661">
        <v>684</v>
      </c>
      <c r="F14" s="661">
        <v>4692</v>
      </c>
      <c r="G14" s="30" t="s">
        <v>23</v>
      </c>
      <c r="H14" s="703"/>
      <c r="I14" s="703"/>
      <c r="J14" s="703"/>
      <c r="K14" s="704"/>
      <c r="L14" s="706"/>
      <c r="M14" s="95"/>
    </row>
    <row r="15" spans="1:13" ht="15" customHeight="1">
      <c r="A15" s="28" t="s">
        <v>24</v>
      </c>
      <c r="B15" s="661" t="s">
        <v>226</v>
      </c>
      <c r="C15" s="661">
        <v>2</v>
      </c>
      <c r="D15" s="661">
        <v>481</v>
      </c>
      <c r="E15" s="661" t="s">
        <v>226</v>
      </c>
      <c r="F15" s="661">
        <v>483</v>
      </c>
      <c r="G15" s="30" t="s">
        <v>25</v>
      </c>
      <c r="H15" s="703"/>
      <c r="I15" s="703"/>
      <c r="J15" s="703"/>
      <c r="K15" s="704"/>
      <c r="L15" s="707"/>
      <c r="M15" s="95"/>
    </row>
    <row r="16" spans="1:13" ht="15" customHeight="1">
      <c r="A16" s="18" t="s">
        <v>26</v>
      </c>
      <c r="B16" s="661">
        <v>1</v>
      </c>
      <c r="C16" s="661">
        <v>63</v>
      </c>
      <c r="D16" s="661">
        <v>6088</v>
      </c>
      <c r="E16" s="661">
        <v>374</v>
      </c>
      <c r="F16" s="661">
        <v>6091</v>
      </c>
      <c r="G16" s="30" t="s">
        <v>27</v>
      </c>
      <c r="H16" s="703"/>
      <c r="I16" s="703"/>
      <c r="J16" s="703"/>
      <c r="K16" s="704"/>
      <c r="L16" s="707"/>
      <c r="M16" s="95"/>
    </row>
    <row r="17" spans="1:13" ht="15" customHeight="1">
      <c r="A17" s="18" t="s">
        <v>28</v>
      </c>
      <c r="B17" s="661" t="s">
        <v>226</v>
      </c>
      <c r="C17" s="661">
        <v>53</v>
      </c>
      <c r="D17" s="661">
        <v>4009</v>
      </c>
      <c r="E17" s="661">
        <v>603</v>
      </c>
      <c r="F17" s="661">
        <v>4001</v>
      </c>
      <c r="G17" s="30" t="s">
        <v>29</v>
      </c>
      <c r="H17" s="703"/>
      <c r="I17" s="703"/>
      <c r="J17" s="703"/>
      <c r="K17" s="704"/>
      <c r="L17" s="707"/>
      <c r="M17" s="95"/>
    </row>
    <row r="18" spans="1:13" ht="15" customHeight="1">
      <c r="A18" s="18" t="s">
        <v>30</v>
      </c>
      <c r="B18" s="661">
        <v>13</v>
      </c>
      <c r="C18" s="661">
        <v>279</v>
      </c>
      <c r="D18" s="661">
        <v>13551</v>
      </c>
      <c r="E18" s="661">
        <v>1728</v>
      </c>
      <c r="F18" s="661">
        <v>13450</v>
      </c>
      <c r="G18" s="30" t="s">
        <v>31</v>
      </c>
      <c r="H18" s="703"/>
      <c r="I18" s="703"/>
      <c r="J18" s="703"/>
      <c r="K18" s="704"/>
      <c r="L18" s="707"/>
      <c r="M18" s="95"/>
    </row>
    <row r="19" spans="1:13" ht="15" customHeight="1">
      <c r="A19" s="18" t="s">
        <v>32</v>
      </c>
      <c r="B19" s="661">
        <v>4</v>
      </c>
      <c r="C19" s="661">
        <v>165</v>
      </c>
      <c r="D19" s="661">
        <v>6960</v>
      </c>
      <c r="E19" s="661">
        <v>1403</v>
      </c>
      <c r="F19" s="661">
        <v>7035</v>
      </c>
      <c r="G19" s="30" t="s">
        <v>33</v>
      </c>
      <c r="H19" s="703"/>
      <c r="I19" s="703"/>
      <c r="J19" s="703"/>
      <c r="K19" s="704"/>
      <c r="L19" s="707"/>
      <c r="M19" s="95"/>
    </row>
    <row r="20" spans="1:13" ht="15" customHeight="1">
      <c r="A20" s="18" t="s">
        <v>34</v>
      </c>
      <c r="B20" s="661" t="s">
        <v>226</v>
      </c>
      <c r="C20" s="661">
        <v>17</v>
      </c>
      <c r="D20" s="661">
        <v>1883</v>
      </c>
      <c r="E20" s="661">
        <v>109</v>
      </c>
      <c r="F20" s="661">
        <v>1895</v>
      </c>
      <c r="G20" s="30" t="s">
        <v>35</v>
      </c>
      <c r="H20" s="703"/>
      <c r="I20" s="703"/>
      <c r="J20" s="703"/>
      <c r="K20" s="704"/>
      <c r="L20" s="707"/>
      <c r="M20" s="95"/>
    </row>
    <row r="21" spans="1:13" ht="15" customHeight="1">
      <c r="A21" s="23" t="s">
        <v>36</v>
      </c>
      <c r="B21" s="698">
        <f>SUM(B22:B29)</f>
        <v>10</v>
      </c>
      <c r="C21" s="698">
        <f t="shared" ref="C21:F21" si="1">SUM(C22:C29)</f>
        <v>251</v>
      </c>
      <c r="D21" s="698">
        <f t="shared" si="1"/>
        <v>20691</v>
      </c>
      <c r="E21" s="698">
        <f t="shared" si="1"/>
        <v>3696</v>
      </c>
      <c r="F21" s="698">
        <f t="shared" si="1"/>
        <v>20648</v>
      </c>
      <c r="G21" s="32" t="s">
        <v>37</v>
      </c>
      <c r="H21" s="703"/>
      <c r="I21" s="703"/>
      <c r="J21" s="703"/>
      <c r="K21" s="704"/>
      <c r="L21" s="707"/>
      <c r="M21" s="95"/>
    </row>
    <row r="22" spans="1:13" ht="15" customHeight="1">
      <c r="A22" s="28" t="s">
        <v>38</v>
      </c>
      <c r="B22" s="661" t="s">
        <v>226</v>
      </c>
      <c r="C22" s="661">
        <v>19</v>
      </c>
      <c r="D22" s="661">
        <v>2348</v>
      </c>
      <c r="E22" s="661">
        <v>512</v>
      </c>
      <c r="F22" s="661">
        <v>2346</v>
      </c>
      <c r="G22" s="33" t="s">
        <v>39</v>
      </c>
      <c r="H22" s="703"/>
      <c r="I22" s="703"/>
      <c r="J22" s="703"/>
      <c r="K22" s="704"/>
      <c r="L22" s="707"/>
      <c r="M22" s="95"/>
    </row>
    <row r="23" spans="1:13" ht="15" customHeight="1">
      <c r="A23" s="28" t="s">
        <v>40</v>
      </c>
      <c r="B23" s="661" t="s">
        <v>226</v>
      </c>
      <c r="C23" s="661">
        <v>3</v>
      </c>
      <c r="D23" s="661">
        <v>310</v>
      </c>
      <c r="E23" s="661" t="s">
        <v>226</v>
      </c>
      <c r="F23" s="661">
        <v>310</v>
      </c>
      <c r="G23" s="33" t="s">
        <v>41</v>
      </c>
      <c r="H23" s="703"/>
      <c r="I23" s="703"/>
      <c r="J23" s="703"/>
      <c r="K23" s="704"/>
      <c r="L23" s="707"/>
      <c r="M23" s="95"/>
    </row>
    <row r="24" spans="1:13" ht="15" customHeight="1">
      <c r="A24" s="28" t="s">
        <v>42</v>
      </c>
      <c r="B24" s="661">
        <v>3</v>
      </c>
      <c r="C24" s="661">
        <v>33</v>
      </c>
      <c r="D24" s="661">
        <v>1404</v>
      </c>
      <c r="E24" s="661">
        <v>83</v>
      </c>
      <c r="F24" s="661">
        <v>1422</v>
      </c>
      <c r="G24" s="33" t="s">
        <v>43</v>
      </c>
      <c r="H24" s="703"/>
      <c r="I24" s="703"/>
      <c r="J24" s="703"/>
      <c r="K24" s="704"/>
      <c r="L24" s="706"/>
      <c r="M24" s="95"/>
    </row>
    <row r="25" spans="1:13" ht="15" customHeight="1">
      <c r="A25" s="28" t="s">
        <v>44</v>
      </c>
      <c r="B25" s="661" t="s">
        <v>226</v>
      </c>
      <c r="C25" s="661">
        <v>38</v>
      </c>
      <c r="D25" s="661">
        <v>2459</v>
      </c>
      <c r="E25" s="661">
        <v>409</v>
      </c>
      <c r="F25" s="661">
        <v>2457</v>
      </c>
      <c r="G25" s="30" t="s">
        <v>45</v>
      </c>
      <c r="H25" s="703"/>
      <c r="I25" s="703"/>
      <c r="J25" s="703"/>
      <c r="K25" s="704"/>
      <c r="L25" s="707"/>
      <c r="M25" s="95"/>
    </row>
    <row r="26" spans="1:13" ht="15" customHeight="1">
      <c r="A26" s="28" t="s">
        <v>46</v>
      </c>
      <c r="B26" s="661" t="s">
        <v>226</v>
      </c>
      <c r="C26" s="661">
        <v>12</v>
      </c>
      <c r="D26" s="661">
        <v>933</v>
      </c>
      <c r="E26" s="661">
        <v>118</v>
      </c>
      <c r="F26" s="661">
        <v>932</v>
      </c>
      <c r="G26" s="33" t="s">
        <v>47</v>
      </c>
      <c r="H26" s="703"/>
      <c r="I26" s="703"/>
      <c r="J26" s="703"/>
      <c r="K26" s="704"/>
      <c r="L26" s="707"/>
      <c r="M26" s="95"/>
    </row>
    <row r="27" spans="1:13" ht="15" customHeight="1">
      <c r="A27" s="28" t="s">
        <v>48</v>
      </c>
      <c r="B27" s="661">
        <v>4</v>
      </c>
      <c r="C27" s="661">
        <v>74</v>
      </c>
      <c r="D27" s="661">
        <v>5315</v>
      </c>
      <c r="E27" s="661">
        <v>1151</v>
      </c>
      <c r="F27" s="661">
        <v>5328</v>
      </c>
      <c r="G27" s="33" t="s">
        <v>49</v>
      </c>
      <c r="H27" s="703"/>
      <c r="I27" s="703"/>
      <c r="J27" s="703"/>
      <c r="K27" s="704"/>
      <c r="L27" s="707"/>
      <c r="M27" s="95"/>
    </row>
    <row r="28" spans="1:13" ht="15" customHeight="1">
      <c r="A28" s="28" t="s">
        <v>50</v>
      </c>
      <c r="B28" s="661">
        <v>3</v>
      </c>
      <c r="C28" s="661">
        <v>63</v>
      </c>
      <c r="D28" s="661">
        <v>5398</v>
      </c>
      <c r="E28" s="661">
        <v>1129</v>
      </c>
      <c r="F28" s="661">
        <v>5350</v>
      </c>
      <c r="G28" s="33" t="s">
        <v>51</v>
      </c>
      <c r="H28" s="699"/>
      <c r="I28" s="699"/>
      <c r="J28" s="699"/>
      <c r="K28" s="700"/>
      <c r="L28" s="708"/>
      <c r="M28" s="95"/>
    </row>
    <row r="29" spans="1:13" ht="15" customHeight="1">
      <c r="A29" s="28" t="s">
        <v>52</v>
      </c>
      <c r="B29" s="661" t="s">
        <v>226</v>
      </c>
      <c r="C29" s="661">
        <v>9</v>
      </c>
      <c r="D29" s="661">
        <v>2524</v>
      </c>
      <c r="E29" s="661">
        <v>294</v>
      </c>
      <c r="F29" s="661">
        <v>2503</v>
      </c>
      <c r="G29" s="33" t="s">
        <v>53</v>
      </c>
      <c r="H29" s="699"/>
      <c r="I29" s="699"/>
      <c r="J29" s="699"/>
      <c r="K29" s="700"/>
      <c r="L29" s="708"/>
      <c r="M29" s="95"/>
    </row>
    <row r="30" spans="1:13" ht="15" customHeight="1">
      <c r="A30" s="23" t="s">
        <v>54</v>
      </c>
      <c r="B30" s="698">
        <f>SUM(B31:B39)</f>
        <v>13</v>
      </c>
      <c r="C30" s="698">
        <f>C31+C32+C33+C34+C35+C36+C37+C38+C39</f>
        <v>904</v>
      </c>
      <c r="D30" s="698">
        <f>D31+D32+D33+D34+D35+D36+D37+D38+D39</f>
        <v>53329</v>
      </c>
      <c r="E30" s="698">
        <f>E31+E32+E33+E34+E35+E36+E37+E38+E39</f>
        <v>6778</v>
      </c>
      <c r="F30" s="698">
        <f>F31+F32+F33+F34+F35+F36+F37+F38+F39</f>
        <v>53450</v>
      </c>
      <c r="G30" s="25" t="s">
        <v>55</v>
      </c>
      <c r="H30" s="703"/>
      <c r="I30" s="703"/>
      <c r="J30" s="703"/>
      <c r="K30" s="704"/>
      <c r="L30" s="707"/>
      <c r="M30" s="95"/>
    </row>
    <row r="31" spans="1:13" ht="15" customHeight="1">
      <c r="A31" s="35" t="s">
        <v>56</v>
      </c>
      <c r="B31" s="661">
        <v>2</v>
      </c>
      <c r="C31" s="661">
        <v>191</v>
      </c>
      <c r="D31" s="661">
        <v>8664</v>
      </c>
      <c r="E31" s="661">
        <v>949</v>
      </c>
      <c r="F31" s="661">
        <v>8629</v>
      </c>
      <c r="G31" s="30" t="s">
        <v>57</v>
      </c>
      <c r="I31" s="703"/>
      <c r="J31" s="703"/>
      <c r="K31" s="704"/>
      <c r="L31" s="707"/>
      <c r="M31" s="95"/>
    </row>
    <row r="32" spans="1:13" ht="15" customHeight="1">
      <c r="A32" s="36" t="s">
        <v>58</v>
      </c>
      <c r="B32" s="661">
        <v>1</v>
      </c>
      <c r="C32" s="661">
        <v>40</v>
      </c>
      <c r="D32" s="661">
        <v>2876</v>
      </c>
      <c r="E32" s="661">
        <v>549</v>
      </c>
      <c r="F32" s="661">
        <v>2913</v>
      </c>
      <c r="G32" s="30" t="s">
        <v>59</v>
      </c>
      <c r="H32" s="703"/>
      <c r="I32" s="703"/>
      <c r="J32" s="703"/>
      <c r="K32" s="704"/>
      <c r="L32" s="707"/>
      <c r="M32" s="95"/>
    </row>
    <row r="33" spans="1:13" ht="15" customHeight="1">
      <c r="A33" s="35" t="s">
        <v>60</v>
      </c>
      <c r="B33" s="661" t="s">
        <v>226</v>
      </c>
      <c r="C33" s="661">
        <v>21</v>
      </c>
      <c r="D33" s="661">
        <v>2660</v>
      </c>
      <c r="E33" s="661">
        <v>205</v>
      </c>
      <c r="F33" s="661">
        <v>2666</v>
      </c>
      <c r="G33" s="30" t="s">
        <v>61</v>
      </c>
      <c r="H33" s="703"/>
      <c r="I33" s="703"/>
      <c r="J33" s="703"/>
      <c r="K33" s="704"/>
      <c r="L33" s="709"/>
      <c r="M33" s="95"/>
    </row>
    <row r="34" spans="1:13" ht="15" customHeight="1">
      <c r="A34" s="28" t="s">
        <v>62</v>
      </c>
      <c r="B34" s="661">
        <v>6</v>
      </c>
      <c r="C34" s="661">
        <v>455</v>
      </c>
      <c r="D34" s="661">
        <v>22254</v>
      </c>
      <c r="E34" s="661">
        <v>3339</v>
      </c>
      <c r="F34" s="661">
        <v>22363</v>
      </c>
      <c r="G34" s="30" t="s">
        <v>63</v>
      </c>
      <c r="H34" s="703"/>
      <c r="I34" s="703"/>
      <c r="J34" s="703"/>
      <c r="K34" s="704"/>
      <c r="L34" s="709"/>
      <c r="M34" s="95"/>
    </row>
    <row r="35" spans="1:13" ht="15" customHeight="1">
      <c r="A35" s="36" t="s">
        <v>64</v>
      </c>
      <c r="B35" s="661" t="s">
        <v>226</v>
      </c>
      <c r="C35" s="661">
        <v>26</v>
      </c>
      <c r="D35" s="661">
        <v>2042</v>
      </c>
      <c r="E35" s="661">
        <v>324</v>
      </c>
      <c r="F35" s="661">
        <v>2042</v>
      </c>
      <c r="G35" s="30" t="s">
        <v>928</v>
      </c>
      <c r="H35" s="703"/>
      <c r="I35" s="703"/>
      <c r="J35" s="703"/>
      <c r="K35" s="704"/>
      <c r="L35" s="707"/>
      <c r="M35" s="95"/>
    </row>
    <row r="36" spans="1:13" ht="15" customHeight="1">
      <c r="A36" s="28" t="s">
        <v>65</v>
      </c>
      <c r="B36" s="661" t="s">
        <v>226</v>
      </c>
      <c r="C36" s="661">
        <v>8</v>
      </c>
      <c r="D36" s="661">
        <v>2577</v>
      </c>
      <c r="E36" s="661">
        <v>209</v>
      </c>
      <c r="F36" s="661">
        <v>2567</v>
      </c>
      <c r="G36" s="30" t="s">
        <v>66</v>
      </c>
      <c r="H36" s="703"/>
      <c r="I36" s="703"/>
      <c r="J36" s="703"/>
      <c r="K36" s="704"/>
      <c r="L36" s="707"/>
      <c r="M36" s="95"/>
    </row>
    <row r="37" spans="1:13" ht="15" customHeight="1">
      <c r="A37" s="28" t="s">
        <v>67</v>
      </c>
      <c r="B37" s="661" t="s">
        <v>226</v>
      </c>
      <c r="C37" s="661">
        <v>32</v>
      </c>
      <c r="D37" s="661">
        <v>4246</v>
      </c>
      <c r="E37" s="661">
        <v>194</v>
      </c>
      <c r="F37" s="661">
        <v>4240</v>
      </c>
      <c r="G37" s="30" t="s">
        <v>68</v>
      </c>
      <c r="H37" s="703"/>
      <c r="I37" s="703"/>
      <c r="J37" s="703"/>
      <c r="K37" s="704"/>
      <c r="L37" s="707"/>
      <c r="M37" s="95"/>
    </row>
    <row r="38" spans="1:13" ht="15" customHeight="1">
      <c r="A38" s="28" t="s">
        <v>69</v>
      </c>
      <c r="B38" s="661">
        <v>4</v>
      </c>
      <c r="C38" s="661">
        <v>130</v>
      </c>
      <c r="D38" s="661">
        <v>6877</v>
      </c>
      <c r="E38" s="661">
        <v>1009</v>
      </c>
      <c r="F38" s="661">
        <v>6899</v>
      </c>
      <c r="G38" s="30" t="s">
        <v>70</v>
      </c>
      <c r="H38" s="703"/>
      <c r="I38" s="703"/>
      <c r="J38" s="703"/>
      <c r="K38" s="704"/>
      <c r="L38" s="707"/>
      <c r="M38" s="95"/>
    </row>
    <row r="39" spans="1:13" ht="15" customHeight="1">
      <c r="A39" s="28" t="s">
        <v>71</v>
      </c>
      <c r="B39" s="661" t="s">
        <v>226</v>
      </c>
      <c r="C39" s="661">
        <v>1</v>
      </c>
      <c r="D39" s="661">
        <v>1133</v>
      </c>
      <c r="E39" s="661" t="s">
        <v>226</v>
      </c>
      <c r="F39" s="661">
        <v>1131</v>
      </c>
      <c r="G39" s="30" t="s">
        <v>72</v>
      </c>
      <c r="H39" s="703"/>
      <c r="I39" s="703"/>
      <c r="J39" s="703"/>
      <c r="K39" s="704"/>
      <c r="L39" s="707"/>
      <c r="M39" s="95"/>
    </row>
    <row r="40" spans="1:13" ht="15" customHeight="1">
      <c r="A40" s="37" t="s">
        <v>73</v>
      </c>
      <c r="B40" s="698">
        <f>SUM(B41:B47)</f>
        <v>33</v>
      </c>
      <c r="C40" s="698">
        <f t="shared" ref="C40:F40" si="2">SUM(C41:C47)</f>
        <v>876</v>
      </c>
      <c r="D40" s="698">
        <f t="shared" si="2"/>
        <v>53514</v>
      </c>
      <c r="E40" s="698">
        <f t="shared" si="2"/>
        <v>7785</v>
      </c>
      <c r="F40" s="698">
        <f t="shared" si="2"/>
        <v>53361</v>
      </c>
      <c r="G40" s="25" t="s">
        <v>74</v>
      </c>
      <c r="H40" s="703"/>
      <c r="I40" s="703"/>
      <c r="J40" s="703"/>
      <c r="K40" s="704"/>
      <c r="L40" s="707"/>
      <c r="M40" s="95"/>
    </row>
    <row r="41" spans="1:13" ht="15" customHeight="1">
      <c r="A41" s="35" t="s">
        <v>75</v>
      </c>
      <c r="B41" s="661">
        <v>10</v>
      </c>
      <c r="C41" s="661">
        <v>343</v>
      </c>
      <c r="D41" s="661">
        <v>16343</v>
      </c>
      <c r="E41" s="661">
        <v>1082</v>
      </c>
      <c r="F41" s="661">
        <v>16480</v>
      </c>
      <c r="G41" s="33" t="s">
        <v>76</v>
      </c>
      <c r="H41" s="699"/>
      <c r="I41" s="699"/>
      <c r="J41" s="699"/>
      <c r="K41" s="700"/>
      <c r="L41" s="708"/>
      <c r="M41" s="95"/>
    </row>
    <row r="42" spans="1:13" ht="15" customHeight="1">
      <c r="A42" s="35" t="s">
        <v>77</v>
      </c>
      <c r="B42" s="661" t="s">
        <v>226</v>
      </c>
      <c r="C42" s="661">
        <v>47</v>
      </c>
      <c r="D42" s="661">
        <v>3588</v>
      </c>
      <c r="E42" s="661">
        <v>510</v>
      </c>
      <c r="F42" s="661">
        <v>3618</v>
      </c>
      <c r="G42" s="30" t="s">
        <v>78</v>
      </c>
      <c r="H42" s="703"/>
      <c r="I42" s="703"/>
      <c r="J42" s="703"/>
      <c r="K42" s="704"/>
      <c r="L42" s="707"/>
      <c r="M42" s="95"/>
    </row>
    <row r="43" spans="1:13" ht="15" customHeight="1">
      <c r="A43" s="35" t="s">
        <v>79</v>
      </c>
      <c r="B43" s="661">
        <v>22</v>
      </c>
      <c r="C43" s="661">
        <v>285</v>
      </c>
      <c r="D43" s="661">
        <v>15554</v>
      </c>
      <c r="E43" s="661">
        <v>5013</v>
      </c>
      <c r="F43" s="661">
        <v>15118</v>
      </c>
      <c r="G43" s="30" t="s">
        <v>80</v>
      </c>
      <c r="H43" s="703"/>
      <c r="I43" s="703"/>
      <c r="J43" s="703"/>
      <c r="K43" s="704"/>
      <c r="L43" s="707"/>
      <c r="M43" s="95"/>
    </row>
    <row r="44" spans="1:13" ht="15" customHeight="1">
      <c r="A44" s="35" t="s">
        <v>81</v>
      </c>
      <c r="B44" s="661">
        <v>1</v>
      </c>
      <c r="C44" s="661">
        <v>52</v>
      </c>
      <c r="D44" s="661">
        <v>4651</v>
      </c>
      <c r="E44" s="661">
        <v>415</v>
      </c>
      <c r="F44" s="661">
        <v>4689</v>
      </c>
      <c r="G44" s="30" t="s">
        <v>82</v>
      </c>
      <c r="H44" s="703"/>
      <c r="I44" s="703"/>
      <c r="J44" s="703"/>
      <c r="K44" s="704"/>
      <c r="L44" s="705"/>
      <c r="M44" s="95"/>
    </row>
    <row r="45" spans="1:13" ht="15" customHeight="1">
      <c r="A45" s="35" t="s">
        <v>83</v>
      </c>
      <c r="B45" s="661" t="s">
        <v>226</v>
      </c>
      <c r="C45" s="661">
        <v>80</v>
      </c>
      <c r="D45" s="661">
        <v>6312</v>
      </c>
      <c r="E45" s="661">
        <v>414</v>
      </c>
      <c r="F45" s="661">
        <v>6345</v>
      </c>
      <c r="G45" s="33" t="s">
        <v>84</v>
      </c>
      <c r="H45" s="703"/>
      <c r="I45" s="703"/>
      <c r="J45" s="703"/>
      <c r="K45" s="704"/>
      <c r="L45" s="705"/>
      <c r="M45" s="95"/>
    </row>
    <row r="46" spans="1:13" ht="15" customHeight="1">
      <c r="A46" s="35" t="s">
        <v>85</v>
      </c>
      <c r="B46" s="661" t="s">
        <v>226</v>
      </c>
      <c r="C46" s="661">
        <v>27</v>
      </c>
      <c r="D46" s="661">
        <v>3081</v>
      </c>
      <c r="E46" s="661">
        <v>3</v>
      </c>
      <c r="F46" s="661">
        <v>3087</v>
      </c>
      <c r="G46" s="33" t="s">
        <v>86</v>
      </c>
      <c r="H46" s="703"/>
      <c r="I46" s="703"/>
      <c r="J46" s="703"/>
      <c r="K46" s="704"/>
      <c r="L46" s="709"/>
      <c r="M46" s="95"/>
    </row>
    <row r="47" spans="1:13" ht="15" customHeight="1">
      <c r="A47" s="35" t="s">
        <v>87</v>
      </c>
      <c r="B47" s="661" t="s">
        <v>226</v>
      </c>
      <c r="C47" s="661">
        <v>42</v>
      </c>
      <c r="D47" s="661">
        <v>3985</v>
      </c>
      <c r="E47" s="661">
        <v>348</v>
      </c>
      <c r="F47" s="661">
        <v>4024</v>
      </c>
      <c r="G47" s="30" t="s">
        <v>88</v>
      </c>
      <c r="H47" s="703"/>
      <c r="I47" s="703"/>
      <c r="J47" s="703"/>
      <c r="K47" s="704"/>
      <c r="L47" s="707"/>
      <c r="M47" s="95"/>
    </row>
    <row r="48" spans="1:13" ht="15" customHeight="1">
      <c r="A48" s="38" t="s">
        <v>89</v>
      </c>
      <c r="B48" s="698">
        <f>SUM(B49:B53)</f>
        <v>5</v>
      </c>
      <c r="C48" s="698">
        <f t="shared" ref="C48:F48" si="3">SUM(C49:C53)</f>
        <v>418</v>
      </c>
      <c r="D48" s="698">
        <f t="shared" si="3"/>
        <v>26132</v>
      </c>
      <c r="E48" s="698">
        <f t="shared" si="3"/>
        <v>3019</v>
      </c>
      <c r="F48" s="698">
        <f t="shared" si="3"/>
        <v>26219</v>
      </c>
      <c r="G48" s="25" t="s">
        <v>90</v>
      </c>
      <c r="H48" s="703"/>
      <c r="I48" s="703"/>
      <c r="J48" s="703"/>
      <c r="K48" s="704"/>
      <c r="L48" s="707"/>
      <c r="M48" s="95"/>
    </row>
    <row r="49" spans="1:13" ht="15" customHeight="1">
      <c r="A49" s="28" t="s">
        <v>91</v>
      </c>
      <c r="B49" s="661">
        <v>1</v>
      </c>
      <c r="C49" s="661">
        <v>90</v>
      </c>
      <c r="D49" s="661">
        <v>5369</v>
      </c>
      <c r="E49" s="661">
        <v>566</v>
      </c>
      <c r="F49" s="661">
        <v>5402</v>
      </c>
      <c r="G49" s="30" t="s">
        <v>92</v>
      </c>
      <c r="H49" s="703"/>
      <c r="I49" s="703"/>
      <c r="J49" s="703"/>
      <c r="K49" s="704"/>
      <c r="L49" s="707"/>
      <c r="M49" s="95"/>
    </row>
    <row r="50" spans="1:13" ht="15" customHeight="1">
      <c r="A50" s="35" t="s">
        <v>93</v>
      </c>
      <c r="B50" s="661">
        <v>4</v>
      </c>
      <c r="C50" s="661">
        <v>171</v>
      </c>
      <c r="D50" s="661">
        <v>8988</v>
      </c>
      <c r="E50" s="661">
        <v>513</v>
      </c>
      <c r="F50" s="661">
        <v>9033</v>
      </c>
      <c r="G50" s="30" t="s">
        <v>94</v>
      </c>
      <c r="H50" s="703"/>
      <c r="I50" s="703"/>
      <c r="J50" s="703"/>
      <c r="K50" s="704"/>
      <c r="L50" s="707"/>
      <c r="M50" s="95"/>
    </row>
    <row r="51" spans="1:13" ht="15" customHeight="1">
      <c r="A51" s="35" t="s">
        <v>95</v>
      </c>
      <c r="B51" s="661" t="s">
        <v>226</v>
      </c>
      <c r="C51" s="661">
        <v>21</v>
      </c>
      <c r="D51" s="661">
        <v>2982</v>
      </c>
      <c r="E51" s="661">
        <v>82</v>
      </c>
      <c r="F51" s="661">
        <v>2991</v>
      </c>
      <c r="G51" s="30" t="s">
        <v>96</v>
      </c>
      <c r="H51" s="703"/>
      <c r="I51" s="703"/>
      <c r="J51" s="703"/>
      <c r="K51" s="704"/>
      <c r="L51" s="707"/>
      <c r="M51" s="95"/>
    </row>
    <row r="52" spans="1:13" ht="15" customHeight="1">
      <c r="A52" s="35" t="s">
        <v>97</v>
      </c>
      <c r="B52" s="661" t="s">
        <v>226</v>
      </c>
      <c r="C52" s="661">
        <v>73</v>
      </c>
      <c r="D52" s="661">
        <v>4824</v>
      </c>
      <c r="E52" s="661">
        <v>1047</v>
      </c>
      <c r="F52" s="661">
        <v>4831</v>
      </c>
      <c r="G52" s="30" t="s">
        <v>98</v>
      </c>
      <c r="M52" s="95"/>
    </row>
    <row r="53" spans="1:13" ht="15" customHeight="1">
      <c r="A53" s="35" t="s">
        <v>99</v>
      </c>
      <c r="B53" s="661" t="s">
        <v>226</v>
      </c>
      <c r="C53" s="661">
        <v>63</v>
      </c>
      <c r="D53" s="661">
        <v>3969</v>
      </c>
      <c r="E53" s="661">
        <v>811</v>
      </c>
      <c r="F53" s="661">
        <v>3962</v>
      </c>
      <c r="G53" s="33" t="s">
        <v>100</v>
      </c>
      <c r="H53" s="703"/>
      <c r="I53" s="703"/>
      <c r="J53" s="703"/>
      <c r="K53" s="704"/>
      <c r="L53" s="707"/>
      <c r="M53" s="95"/>
    </row>
    <row r="54" spans="1:13" ht="12.75" customHeight="1">
      <c r="A54" s="12"/>
      <c r="B54" s="702"/>
      <c r="C54" s="710"/>
      <c r="D54" s="702"/>
      <c r="E54" s="711"/>
      <c r="F54" s="702"/>
      <c r="G54" s="415"/>
      <c r="M54" s="95"/>
    </row>
    <row r="55" spans="1:13" ht="11.1" customHeight="1">
      <c r="A55" s="12"/>
      <c r="B55" s="702"/>
      <c r="C55" s="710"/>
      <c r="D55" s="702"/>
      <c r="E55" s="711"/>
      <c r="F55" s="702"/>
      <c r="G55" s="415"/>
      <c r="H55" s="123"/>
      <c r="I55" s="123"/>
      <c r="J55" s="123"/>
      <c r="K55" s="123"/>
      <c r="L55" s="123"/>
      <c r="M55" s="95"/>
    </row>
    <row r="56" spans="1:13" ht="12.75" customHeight="1">
      <c r="A56" s="12"/>
      <c r="B56" s="702"/>
      <c r="C56" s="710"/>
      <c r="D56" s="702"/>
      <c r="E56" s="711"/>
      <c r="F56" s="702"/>
      <c r="G56" s="415"/>
      <c r="H56" s="123"/>
      <c r="I56" s="123"/>
      <c r="J56" s="123"/>
      <c r="K56" s="123"/>
      <c r="L56" s="123"/>
      <c r="M56" s="95"/>
    </row>
    <row r="57" spans="1:13" ht="12.75" customHeight="1">
      <c r="A57" s="12"/>
      <c r="B57" s="702"/>
      <c r="C57" s="710"/>
      <c r="D57" s="702"/>
      <c r="E57" s="711"/>
      <c r="F57" s="702"/>
      <c r="G57" s="415"/>
      <c r="H57" s="123"/>
      <c r="I57" s="123"/>
      <c r="J57" s="123"/>
      <c r="K57" s="123"/>
      <c r="L57" s="123"/>
      <c r="M57" s="95"/>
    </row>
    <row r="58" spans="1:13" ht="12.75" customHeight="1">
      <c r="A58" s="135"/>
      <c r="B58" s="683"/>
      <c r="C58" s="684"/>
      <c r="D58" s="97"/>
      <c r="E58" s="712"/>
      <c r="F58" s="683"/>
      <c r="H58" s="123"/>
      <c r="I58" s="123"/>
      <c r="J58" s="123"/>
      <c r="K58" s="123"/>
      <c r="L58" s="123"/>
      <c r="M58" s="95"/>
    </row>
    <row r="59" spans="1:13" ht="12.75" customHeight="1">
      <c r="A59" s="123"/>
      <c r="G59" s="123"/>
      <c r="H59" s="123"/>
      <c r="I59" s="123"/>
      <c r="J59" s="123"/>
      <c r="K59" s="123"/>
      <c r="L59" s="123"/>
      <c r="M59" s="95"/>
    </row>
    <row r="60" spans="1:13" ht="12.75" customHeight="1">
      <c r="A60" s="123"/>
      <c r="G60" s="123"/>
      <c r="H60" s="123"/>
      <c r="I60" s="123"/>
      <c r="J60" s="123"/>
      <c r="K60" s="123"/>
      <c r="L60" s="123"/>
      <c r="M60" s="95"/>
    </row>
    <row r="61" spans="1:13" ht="12.75" customHeight="1">
      <c r="A61" s="123"/>
      <c r="B61" s="123"/>
      <c r="C61" s="715"/>
      <c r="D61" s="128"/>
      <c r="E61" s="685"/>
      <c r="F61" s="123"/>
      <c r="G61" s="123"/>
      <c r="H61" s="123"/>
      <c r="I61" s="123"/>
      <c r="J61" s="123"/>
      <c r="K61" s="123"/>
      <c r="L61" s="123"/>
      <c r="M61" s="95"/>
    </row>
    <row r="62" spans="1:13" ht="17.100000000000001" customHeight="1">
      <c r="A62" s="123"/>
      <c r="B62" s="123"/>
      <c r="C62" s="715"/>
      <c r="D62" s="128"/>
      <c r="E62" s="685"/>
      <c r="F62" s="123"/>
      <c r="G62" s="123"/>
      <c r="M62" s="95"/>
    </row>
    <row r="63" spans="1:13" ht="17.100000000000001" customHeight="1">
      <c r="A63" s="123"/>
      <c r="B63" s="123"/>
      <c r="C63" s="715"/>
      <c r="D63" s="128"/>
      <c r="E63" s="685"/>
      <c r="F63" s="123"/>
      <c r="G63" s="123"/>
      <c r="M63" s="95"/>
    </row>
    <row r="74" spans="1:7" ht="22.5">
      <c r="A74" s="92" t="s">
        <v>0</v>
      </c>
      <c r="B74" s="130"/>
      <c r="C74" s="130"/>
      <c r="D74" s="716"/>
      <c r="E74" s="130"/>
      <c r="F74" s="717"/>
      <c r="G74" s="94" t="s">
        <v>1</v>
      </c>
    </row>
    <row r="75" spans="1:7">
      <c r="A75" s="135"/>
      <c r="B75" s="130"/>
      <c r="C75" s="130"/>
      <c r="D75" s="716"/>
      <c r="E75" s="130"/>
    </row>
    <row r="76" spans="1:7" ht="20.25">
      <c r="A76" s="962" t="s">
        <v>771</v>
      </c>
      <c r="B76" s="963"/>
      <c r="C76" s="964"/>
      <c r="D76" s="905"/>
      <c r="E76" s="965"/>
      <c r="F76" s="1112" t="s">
        <v>772</v>
      </c>
      <c r="G76" s="1112"/>
    </row>
    <row r="77" spans="1:7" ht="20.25">
      <c r="A77" s="899" t="s">
        <v>637</v>
      </c>
      <c r="B77" s="905"/>
      <c r="C77" s="905"/>
      <c r="D77" s="971"/>
      <c r="E77" s="1113" t="s">
        <v>653</v>
      </c>
      <c r="F77" s="1113"/>
      <c r="G77" s="1113"/>
    </row>
    <row r="78" spans="1:7" ht="20.25">
      <c r="A78" s="902" t="s">
        <v>654</v>
      </c>
      <c r="B78" s="903"/>
      <c r="C78" s="903"/>
      <c r="D78" s="971"/>
      <c r="E78" s="972"/>
      <c r="F78" s="973"/>
      <c r="G78" s="974"/>
    </row>
    <row r="79" spans="1:7" ht="20.25">
      <c r="A79" s="96"/>
      <c r="B79" s="93"/>
      <c r="C79" s="97"/>
      <c r="D79" s="718"/>
      <c r="E79" s="128"/>
      <c r="F79" s="719"/>
      <c r="G79" s="720"/>
    </row>
    <row r="80" spans="1:7">
      <c r="A80" s="1038" t="s">
        <v>939</v>
      </c>
      <c r="B80" s="686" t="s">
        <v>639</v>
      </c>
      <c r="C80" s="687" t="s">
        <v>694</v>
      </c>
      <c r="D80" s="688" t="s">
        <v>640</v>
      </c>
      <c r="E80" s="689"/>
      <c r="F80" s="686" t="s">
        <v>641</v>
      </c>
      <c r="G80" s="803" t="s">
        <v>944</v>
      </c>
    </row>
    <row r="81" spans="1:7">
      <c r="A81" s="101"/>
      <c r="B81" s="104" t="s">
        <v>642</v>
      </c>
      <c r="C81" s="690" t="s">
        <v>643</v>
      </c>
      <c r="D81" s="721" t="s">
        <v>644</v>
      </c>
      <c r="E81" s="688" t="s">
        <v>645</v>
      </c>
      <c r="F81" s="17" t="s">
        <v>204</v>
      </c>
      <c r="G81" s="16"/>
    </row>
    <row r="82" spans="1:7">
      <c r="A82" s="101"/>
      <c r="B82" s="17" t="s">
        <v>646</v>
      </c>
      <c r="C82" s="696"/>
      <c r="D82" s="24" t="s">
        <v>655</v>
      </c>
      <c r="E82" s="688" t="s">
        <v>648</v>
      </c>
      <c r="F82" s="106"/>
      <c r="G82" s="101"/>
    </row>
    <row r="83" spans="1:7">
      <c r="A83" s="101"/>
      <c r="B83" s="17" t="s">
        <v>649</v>
      </c>
      <c r="C83" s="696" t="s">
        <v>650</v>
      </c>
      <c r="D83" s="722" t="s">
        <v>651</v>
      </c>
      <c r="E83" s="104" t="s">
        <v>652</v>
      </c>
      <c r="F83" s="17" t="s">
        <v>295</v>
      </c>
      <c r="G83" s="17"/>
    </row>
    <row r="84" spans="1:7">
      <c r="A84" s="18"/>
      <c r="B84" s="104"/>
      <c r="C84" s="697"/>
      <c r="D84" s="227"/>
      <c r="E84" s="697"/>
      <c r="F84" s="17"/>
      <c r="G84" s="18"/>
    </row>
    <row r="85" spans="1:7" ht="15.75">
      <c r="A85" s="37" t="s">
        <v>103</v>
      </c>
      <c r="B85" s="139">
        <f>SUM(B86:B101)</f>
        <v>15</v>
      </c>
      <c r="C85" s="139">
        <f t="shared" ref="C85:F85" si="4">SUM(C86:C101)</f>
        <v>880</v>
      </c>
      <c r="D85" s="139">
        <f t="shared" si="4"/>
        <v>61155</v>
      </c>
      <c r="E85" s="139">
        <f t="shared" si="4"/>
        <v>9698</v>
      </c>
      <c r="F85" s="139">
        <f t="shared" si="4"/>
        <v>60965</v>
      </c>
      <c r="G85" s="61" t="s">
        <v>104</v>
      </c>
    </row>
    <row r="86" spans="1:7">
      <c r="A86" s="867" t="s">
        <v>845</v>
      </c>
      <c r="B86" s="975" t="s">
        <v>226</v>
      </c>
      <c r="C86" s="975">
        <v>2</v>
      </c>
      <c r="D86" s="975">
        <v>2496</v>
      </c>
      <c r="E86" s="975">
        <v>643</v>
      </c>
      <c r="F86" s="975">
        <v>2498</v>
      </c>
      <c r="G86" s="868" t="s">
        <v>117</v>
      </c>
    </row>
    <row r="87" spans="1:7">
      <c r="A87" s="867" t="s">
        <v>844</v>
      </c>
      <c r="B87" s="975" t="s">
        <v>226</v>
      </c>
      <c r="C87" s="975" t="s">
        <v>226</v>
      </c>
      <c r="D87" s="975" t="s">
        <v>226</v>
      </c>
      <c r="E87" s="975" t="s">
        <v>226</v>
      </c>
      <c r="F87" s="975" t="s">
        <v>226</v>
      </c>
      <c r="G87" s="868" t="s">
        <v>113</v>
      </c>
    </row>
    <row r="88" spans="1:7">
      <c r="A88" s="867" t="s">
        <v>811</v>
      </c>
      <c r="B88" s="975" t="s">
        <v>226</v>
      </c>
      <c r="C88" s="975" t="s">
        <v>226</v>
      </c>
      <c r="D88" s="975" t="s">
        <v>226</v>
      </c>
      <c r="E88" s="975" t="s">
        <v>226</v>
      </c>
      <c r="F88" s="975" t="s">
        <v>226</v>
      </c>
      <c r="G88" s="868" t="s">
        <v>857</v>
      </c>
    </row>
    <row r="89" spans="1:7">
      <c r="A89" s="867" t="s">
        <v>812</v>
      </c>
      <c r="B89" s="975" t="s">
        <v>226</v>
      </c>
      <c r="C89" s="975">
        <v>11</v>
      </c>
      <c r="D89" s="975">
        <v>1809</v>
      </c>
      <c r="E89" s="975">
        <v>732</v>
      </c>
      <c r="F89" s="975">
        <v>1792</v>
      </c>
      <c r="G89" s="868" t="s">
        <v>121</v>
      </c>
    </row>
    <row r="90" spans="1:7" ht="15">
      <c r="A90" s="976" t="s">
        <v>813</v>
      </c>
      <c r="B90" s="975" t="s">
        <v>226</v>
      </c>
      <c r="C90" s="975">
        <v>11</v>
      </c>
      <c r="D90" s="975">
        <v>1470</v>
      </c>
      <c r="E90" s="975">
        <v>48</v>
      </c>
      <c r="F90" s="975">
        <v>1477</v>
      </c>
      <c r="G90" s="869" t="s">
        <v>106</v>
      </c>
    </row>
    <row r="91" spans="1:7" ht="15">
      <c r="A91" s="976" t="s">
        <v>814</v>
      </c>
      <c r="B91" s="975" t="s">
        <v>226</v>
      </c>
      <c r="C91" s="975">
        <v>11</v>
      </c>
      <c r="D91" s="975">
        <v>2376</v>
      </c>
      <c r="E91" s="975">
        <v>34</v>
      </c>
      <c r="F91" s="975">
        <v>2381</v>
      </c>
      <c r="G91" s="869" t="s">
        <v>108</v>
      </c>
    </row>
    <row r="92" spans="1:7" ht="15">
      <c r="A92" s="867" t="s">
        <v>815</v>
      </c>
      <c r="B92" s="975">
        <v>7</v>
      </c>
      <c r="C92" s="975">
        <v>412</v>
      </c>
      <c r="D92" s="975">
        <v>12011</v>
      </c>
      <c r="E92" s="975">
        <v>4610</v>
      </c>
      <c r="F92" s="975">
        <v>11908</v>
      </c>
      <c r="G92" s="869" t="s">
        <v>110</v>
      </c>
    </row>
    <row r="93" spans="1:7" ht="15">
      <c r="A93" s="976" t="s">
        <v>816</v>
      </c>
      <c r="B93" s="975">
        <v>4</v>
      </c>
      <c r="C93" s="975">
        <v>184</v>
      </c>
      <c r="D93" s="975">
        <v>11645</v>
      </c>
      <c r="E93" s="975">
        <v>1115</v>
      </c>
      <c r="F93" s="975">
        <v>11652</v>
      </c>
      <c r="G93" s="869" t="s">
        <v>124</v>
      </c>
    </row>
    <row r="94" spans="1:7">
      <c r="A94" s="867" t="s">
        <v>817</v>
      </c>
      <c r="B94" s="975" t="s">
        <v>226</v>
      </c>
      <c r="C94" s="975">
        <v>5</v>
      </c>
      <c r="D94" s="975">
        <v>1405</v>
      </c>
      <c r="E94" s="975">
        <v>27</v>
      </c>
      <c r="F94" s="975">
        <v>1404</v>
      </c>
      <c r="G94" s="868" t="s">
        <v>115</v>
      </c>
    </row>
    <row r="95" spans="1:7" ht="15">
      <c r="A95" s="976" t="s">
        <v>842</v>
      </c>
      <c r="B95" s="975" t="s">
        <v>226</v>
      </c>
      <c r="C95" s="975">
        <v>1</v>
      </c>
      <c r="D95" s="975">
        <v>339</v>
      </c>
      <c r="E95" s="975" t="s">
        <v>226</v>
      </c>
      <c r="F95" s="975">
        <v>340</v>
      </c>
      <c r="G95" s="869" t="s">
        <v>126</v>
      </c>
    </row>
    <row r="96" spans="1:7" ht="15">
      <c r="A96" s="976" t="s">
        <v>843</v>
      </c>
      <c r="B96" s="975" t="s">
        <v>226</v>
      </c>
      <c r="C96" s="975">
        <v>18</v>
      </c>
      <c r="D96" s="975">
        <v>2832</v>
      </c>
      <c r="E96" s="975">
        <v>162</v>
      </c>
      <c r="F96" s="975">
        <v>2824</v>
      </c>
      <c r="G96" s="869" t="s">
        <v>128</v>
      </c>
    </row>
    <row r="97" spans="1:7">
      <c r="A97" s="867" t="s">
        <v>820</v>
      </c>
      <c r="B97" s="975" t="s">
        <v>226</v>
      </c>
      <c r="C97" s="975">
        <v>13</v>
      </c>
      <c r="D97" s="975">
        <v>2534</v>
      </c>
      <c r="E97" s="975">
        <v>100</v>
      </c>
      <c r="F97" s="975">
        <v>2530</v>
      </c>
      <c r="G97" s="868" t="s">
        <v>808</v>
      </c>
    </row>
    <row r="98" spans="1:7" ht="15">
      <c r="A98" s="976" t="s">
        <v>821</v>
      </c>
      <c r="B98" s="975">
        <v>1</v>
      </c>
      <c r="C98" s="975">
        <v>26</v>
      </c>
      <c r="D98" s="975">
        <v>2148</v>
      </c>
      <c r="E98" s="975">
        <v>4</v>
      </c>
      <c r="F98" s="975">
        <v>2070</v>
      </c>
      <c r="G98" s="869" t="s">
        <v>130</v>
      </c>
    </row>
    <row r="99" spans="1:7" ht="15">
      <c r="A99" s="976" t="s">
        <v>822</v>
      </c>
      <c r="B99" s="975">
        <v>3</v>
      </c>
      <c r="C99" s="975">
        <v>116</v>
      </c>
      <c r="D99" s="975">
        <v>9581</v>
      </c>
      <c r="E99" s="975">
        <v>899</v>
      </c>
      <c r="F99" s="975">
        <v>9603</v>
      </c>
      <c r="G99" s="869" t="s">
        <v>132</v>
      </c>
    </row>
    <row r="100" spans="1:7" ht="15">
      <c r="A100" s="867" t="s">
        <v>823</v>
      </c>
      <c r="B100" s="975" t="s">
        <v>226</v>
      </c>
      <c r="C100" s="975">
        <v>34</v>
      </c>
      <c r="D100" s="975">
        <v>5853</v>
      </c>
      <c r="E100" s="975">
        <v>327</v>
      </c>
      <c r="F100" s="975">
        <v>5815</v>
      </c>
      <c r="G100" s="869" t="s">
        <v>134</v>
      </c>
    </row>
    <row r="101" spans="1:7">
      <c r="A101" s="867" t="s">
        <v>824</v>
      </c>
      <c r="B101" s="975" t="s">
        <v>226</v>
      </c>
      <c r="C101" s="975">
        <v>36</v>
      </c>
      <c r="D101" s="975">
        <v>4656</v>
      </c>
      <c r="E101" s="975">
        <v>997</v>
      </c>
      <c r="F101" s="975">
        <v>4671</v>
      </c>
      <c r="G101" s="868" t="s">
        <v>119</v>
      </c>
    </row>
    <row r="102" spans="1:7" ht="14.25">
      <c r="A102" s="38" t="s">
        <v>135</v>
      </c>
      <c r="B102" s="139">
        <f>SUM(B103:B110)</f>
        <v>105</v>
      </c>
      <c r="C102" s="139">
        <f t="shared" ref="C102:F102" si="5">SUM(C103:C110)</f>
        <v>835</v>
      </c>
      <c r="D102" s="139">
        <f t="shared" si="5"/>
        <v>58505</v>
      </c>
      <c r="E102" s="139">
        <f t="shared" si="5"/>
        <v>7316</v>
      </c>
      <c r="F102" s="139">
        <f t="shared" si="5"/>
        <v>58638</v>
      </c>
      <c r="G102" s="65" t="s">
        <v>136</v>
      </c>
    </row>
    <row r="103" spans="1:7">
      <c r="A103" s="165" t="s">
        <v>137</v>
      </c>
      <c r="B103" s="661" t="s">
        <v>226</v>
      </c>
      <c r="C103" s="661">
        <v>89</v>
      </c>
      <c r="D103" s="661">
        <v>4367</v>
      </c>
      <c r="E103" s="661">
        <v>181</v>
      </c>
      <c r="F103" s="661">
        <v>4480</v>
      </c>
      <c r="G103" s="63" t="s">
        <v>138</v>
      </c>
    </row>
    <row r="104" spans="1:7">
      <c r="A104" s="165" t="s">
        <v>139</v>
      </c>
      <c r="B104" s="661" t="s">
        <v>226</v>
      </c>
      <c r="C104" s="661">
        <v>61</v>
      </c>
      <c r="D104" s="661">
        <v>3082</v>
      </c>
      <c r="E104" s="661">
        <v>291</v>
      </c>
      <c r="F104" s="661">
        <v>3067</v>
      </c>
      <c r="G104" s="63" t="s">
        <v>140</v>
      </c>
    </row>
    <row r="105" spans="1:7">
      <c r="A105" s="165" t="s">
        <v>141</v>
      </c>
      <c r="B105" s="661">
        <v>2</v>
      </c>
      <c r="C105" s="661">
        <v>77</v>
      </c>
      <c r="D105" s="661">
        <v>7710</v>
      </c>
      <c r="E105" s="661">
        <v>487</v>
      </c>
      <c r="F105" s="661">
        <v>7655</v>
      </c>
      <c r="G105" s="63" t="s">
        <v>142</v>
      </c>
    </row>
    <row r="106" spans="1:7">
      <c r="A106" s="165" t="s">
        <v>143</v>
      </c>
      <c r="B106" s="661">
        <v>2</v>
      </c>
      <c r="C106" s="661">
        <v>88</v>
      </c>
      <c r="D106" s="661">
        <v>5821</v>
      </c>
      <c r="E106" s="661">
        <v>888</v>
      </c>
      <c r="F106" s="661">
        <v>5840</v>
      </c>
      <c r="G106" s="63" t="s">
        <v>144</v>
      </c>
    </row>
    <row r="107" spans="1:7">
      <c r="A107" s="165" t="s">
        <v>145</v>
      </c>
      <c r="B107" s="661">
        <v>101</v>
      </c>
      <c r="C107" s="661">
        <v>352</v>
      </c>
      <c r="D107" s="661">
        <v>21998</v>
      </c>
      <c r="E107" s="661">
        <v>3878</v>
      </c>
      <c r="F107" s="661">
        <v>22050</v>
      </c>
      <c r="G107" s="63" t="s">
        <v>146</v>
      </c>
    </row>
    <row r="108" spans="1:7">
      <c r="A108" s="165" t="s">
        <v>147</v>
      </c>
      <c r="B108" s="661" t="s">
        <v>226</v>
      </c>
      <c r="C108" s="661">
        <v>31</v>
      </c>
      <c r="D108" s="661">
        <v>3464</v>
      </c>
      <c r="E108" s="661">
        <v>485</v>
      </c>
      <c r="F108" s="661">
        <v>3460</v>
      </c>
      <c r="G108" s="63" t="s">
        <v>148</v>
      </c>
    </row>
    <row r="109" spans="1:7">
      <c r="A109" s="165" t="s">
        <v>149</v>
      </c>
      <c r="B109" s="661" t="s">
        <v>226</v>
      </c>
      <c r="C109" s="661">
        <v>110</v>
      </c>
      <c r="D109" s="661">
        <v>9542</v>
      </c>
      <c r="E109" s="661">
        <v>1053</v>
      </c>
      <c r="F109" s="661">
        <v>9552</v>
      </c>
      <c r="G109" s="63" t="s">
        <v>961</v>
      </c>
    </row>
    <row r="110" spans="1:7">
      <c r="A110" s="165" t="s">
        <v>150</v>
      </c>
      <c r="B110" s="661" t="s">
        <v>226</v>
      </c>
      <c r="C110" s="661">
        <v>27</v>
      </c>
      <c r="D110" s="661">
        <v>2521</v>
      </c>
      <c r="E110" s="661">
        <v>53</v>
      </c>
      <c r="F110" s="661">
        <v>2534</v>
      </c>
      <c r="G110" s="63" t="s">
        <v>151</v>
      </c>
    </row>
    <row r="111" spans="1:7" ht="15.75">
      <c r="A111" s="38" t="s">
        <v>152</v>
      </c>
      <c r="B111" s="139">
        <f>SUM(B112:B116)</f>
        <v>1</v>
      </c>
      <c r="C111" s="139">
        <f t="shared" ref="C111:F111" si="6">SUM(C112:C116)</f>
        <v>505</v>
      </c>
      <c r="D111" s="139">
        <f t="shared" si="6"/>
        <v>23255</v>
      </c>
      <c r="E111" s="139">
        <f t="shared" si="6"/>
        <v>3488</v>
      </c>
      <c r="F111" s="139">
        <f t="shared" si="6"/>
        <v>23366</v>
      </c>
      <c r="G111" s="61" t="s">
        <v>153</v>
      </c>
    </row>
    <row r="112" spans="1:7">
      <c r="A112" s="165" t="s">
        <v>154</v>
      </c>
      <c r="B112" s="661" t="s">
        <v>226</v>
      </c>
      <c r="C112" s="661">
        <v>117</v>
      </c>
      <c r="D112" s="661">
        <v>7639</v>
      </c>
      <c r="E112" s="661">
        <v>1570</v>
      </c>
      <c r="F112" s="661">
        <v>7617</v>
      </c>
      <c r="G112" s="63" t="s">
        <v>155</v>
      </c>
    </row>
    <row r="113" spans="1:7">
      <c r="A113" s="165" t="s">
        <v>156</v>
      </c>
      <c r="B113" s="661" t="s">
        <v>226</v>
      </c>
      <c r="C113" s="661">
        <v>82</v>
      </c>
      <c r="D113" s="661">
        <v>3923</v>
      </c>
      <c r="E113" s="661">
        <v>364</v>
      </c>
      <c r="F113" s="661">
        <v>3952</v>
      </c>
      <c r="G113" s="63" t="s">
        <v>157</v>
      </c>
    </row>
    <row r="114" spans="1:7">
      <c r="A114" s="165" t="s">
        <v>158</v>
      </c>
      <c r="B114" s="661">
        <v>1</v>
      </c>
      <c r="C114" s="661">
        <v>128</v>
      </c>
      <c r="D114" s="661">
        <v>4631</v>
      </c>
      <c r="E114" s="661">
        <v>631</v>
      </c>
      <c r="F114" s="661">
        <v>4664</v>
      </c>
      <c r="G114" s="63" t="s">
        <v>159</v>
      </c>
    </row>
    <row r="115" spans="1:7">
      <c r="A115" s="165" t="s">
        <v>160</v>
      </c>
      <c r="B115" s="661" t="s">
        <v>226</v>
      </c>
      <c r="C115" s="661">
        <v>102</v>
      </c>
      <c r="D115" s="661">
        <v>3670</v>
      </c>
      <c r="E115" s="661">
        <v>445</v>
      </c>
      <c r="F115" s="661">
        <v>3720</v>
      </c>
      <c r="G115" s="63" t="s">
        <v>161</v>
      </c>
    </row>
    <row r="116" spans="1:7">
      <c r="A116" s="165" t="s">
        <v>162</v>
      </c>
      <c r="B116" s="661" t="s">
        <v>226</v>
      </c>
      <c r="C116" s="661">
        <v>76</v>
      </c>
      <c r="D116" s="661">
        <v>3392</v>
      </c>
      <c r="E116" s="661">
        <v>478</v>
      </c>
      <c r="F116" s="661">
        <v>3413</v>
      </c>
      <c r="G116" s="63" t="s">
        <v>163</v>
      </c>
    </row>
    <row r="117" spans="1:7" ht="14.25">
      <c r="A117" s="38" t="s">
        <v>164</v>
      </c>
      <c r="B117" s="698">
        <f>SUM(B118:B123)</f>
        <v>37</v>
      </c>
      <c r="C117" s="698">
        <f>C118+C119+C120+C121+C122+C123</f>
        <v>543</v>
      </c>
      <c r="D117" s="698">
        <f>D118+D119+D120+D121+D122+D123</f>
        <v>27602</v>
      </c>
      <c r="E117" s="698">
        <f>E118+E119+E120+E121+E122+E123</f>
        <v>5400</v>
      </c>
      <c r="F117" s="698">
        <f>F118+F119+F120+F121+F122+F123</f>
        <v>28082</v>
      </c>
      <c r="G117" s="65" t="s">
        <v>165</v>
      </c>
    </row>
    <row r="118" spans="1:7">
      <c r="A118" s="165" t="s">
        <v>166</v>
      </c>
      <c r="B118" s="661">
        <v>20</v>
      </c>
      <c r="C118" s="661">
        <v>182</v>
      </c>
      <c r="D118" s="661">
        <v>7067</v>
      </c>
      <c r="E118" s="661">
        <v>1160</v>
      </c>
      <c r="F118" s="661">
        <v>7200</v>
      </c>
      <c r="G118" s="63" t="s">
        <v>167</v>
      </c>
    </row>
    <row r="119" spans="1:7">
      <c r="A119" s="165" t="s">
        <v>168</v>
      </c>
      <c r="B119" s="661" t="s">
        <v>226</v>
      </c>
      <c r="C119" s="661">
        <v>62</v>
      </c>
      <c r="D119" s="661">
        <v>4961</v>
      </c>
      <c r="E119" s="661">
        <v>1233</v>
      </c>
      <c r="F119" s="661">
        <v>4989</v>
      </c>
      <c r="G119" s="63" t="s">
        <v>169</v>
      </c>
    </row>
    <row r="120" spans="1:7">
      <c r="A120" s="165" t="s">
        <v>170</v>
      </c>
      <c r="B120" s="661">
        <v>6</v>
      </c>
      <c r="C120" s="661">
        <v>21</v>
      </c>
      <c r="D120" s="661">
        <v>2133</v>
      </c>
      <c r="E120" s="661">
        <v>356</v>
      </c>
      <c r="F120" s="661">
        <v>2138</v>
      </c>
      <c r="G120" s="63" t="s">
        <v>171</v>
      </c>
    </row>
    <row r="121" spans="1:7">
      <c r="A121" s="165" t="s">
        <v>172</v>
      </c>
      <c r="B121" s="661">
        <v>2</v>
      </c>
      <c r="C121" s="661">
        <v>199</v>
      </c>
      <c r="D121" s="661">
        <v>9361</v>
      </c>
      <c r="E121" s="661">
        <v>1469</v>
      </c>
      <c r="F121" s="661">
        <v>9639</v>
      </c>
      <c r="G121" s="63" t="s">
        <v>173</v>
      </c>
    </row>
    <row r="122" spans="1:7">
      <c r="A122" s="165" t="s">
        <v>174</v>
      </c>
      <c r="B122" s="661">
        <v>7</v>
      </c>
      <c r="C122" s="661">
        <v>30</v>
      </c>
      <c r="D122" s="661">
        <v>1734</v>
      </c>
      <c r="E122" s="661">
        <v>398</v>
      </c>
      <c r="F122" s="661">
        <v>1737</v>
      </c>
      <c r="G122" s="63" t="s">
        <v>175</v>
      </c>
    </row>
    <row r="123" spans="1:7">
      <c r="A123" s="165" t="s">
        <v>176</v>
      </c>
      <c r="B123" s="661">
        <v>2</v>
      </c>
      <c r="C123" s="661">
        <v>49</v>
      </c>
      <c r="D123" s="661">
        <v>2346</v>
      </c>
      <c r="E123" s="661">
        <v>784</v>
      </c>
      <c r="F123" s="661">
        <v>2379</v>
      </c>
      <c r="G123" s="63" t="s">
        <v>177</v>
      </c>
    </row>
    <row r="124" spans="1:7" ht="14.25">
      <c r="A124" s="23" t="s">
        <v>178</v>
      </c>
      <c r="B124" s="698">
        <f>SUM(B125:B128)</f>
        <v>2</v>
      </c>
      <c r="C124" s="698">
        <f>C125+C126+C127+C128</f>
        <v>94</v>
      </c>
      <c r="D124" s="698">
        <f>D125+D126+D127+D128</f>
        <v>5863</v>
      </c>
      <c r="E124" s="698">
        <f>E125+E126+E127+E128</f>
        <v>1984</v>
      </c>
      <c r="F124" s="698">
        <f>F125+F126+F127+F128</f>
        <v>5887</v>
      </c>
      <c r="G124" s="65" t="s">
        <v>179</v>
      </c>
    </row>
    <row r="125" spans="1:7">
      <c r="A125" s="165" t="s">
        <v>180</v>
      </c>
      <c r="B125" s="661" t="s">
        <v>226</v>
      </c>
      <c r="C125" s="661">
        <v>2</v>
      </c>
      <c r="D125" s="661">
        <v>294</v>
      </c>
      <c r="E125" s="661">
        <v>62</v>
      </c>
      <c r="F125" s="661">
        <v>292</v>
      </c>
      <c r="G125" s="63" t="s">
        <v>181</v>
      </c>
    </row>
    <row r="126" spans="1:7">
      <c r="A126" s="165" t="s">
        <v>182</v>
      </c>
      <c r="B126" s="661">
        <v>1</v>
      </c>
      <c r="C126" s="661">
        <v>49</v>
      </c>
      <c r="D126" s="661">
        <v>3057</v>
      </c>
      <c r="E126" s="661">
        <v>1203</v>
      </c>
      <c r="F126" s="661">
        <v>3071</v>
      </c>
      <c r="G126" s="63" t="s">
        <v>183</v>
      </c>
    </row>
    <row r="127" spans="1:7">
      <c r="A127" s="165" t="s">
        <v>184</v>
      </c>
      <c r="B127" s="661" t="s">
        <v>226</v>
      </c>
      <c r="C127" s="661">
        <v>19</v>
      </c>
      <c r="D127" s="661">
        <v>1139</v>
      </c>
      <c r="E127" s="661">
        <v>348</v>
      </c>
      <c r="F127" s="661">
        <v>1142</v>
      </c>
      <c r="G127" s="63" t="s">
        <v>185</v>
      </c>
    </row>
    <row r="128" spans="1:7">
      <c r="A128" s="165" t="s">
        <v>186</v>
      </c>
      <c r="B128" s="661">
        <v>1</v>
      </c>
      <c r="C128" s="661">
        <v>24</v>
      </c>
      <c r="D128" s="661">
        <v>1373</v>
      </c>
      <c r="E128" s="661">
        <v>371</v>
      </c>
      <c r="F128" s="661">
        <v>1382</v>
      </c>
      <c r="G128" s="63" t="s">
        <v>187</v>
      </c>
    </row>
    <row r="129" spans="1:13" ht="14.25">
      <c r="A129" s="37" t="s">
        <v>188</v>
      </c>
      <c r="B129" s="698">
        <f>SUM(B130:B133)</f>
        <v>8</v>
      </c>
      <c r="C129" s="698">
        <f t="shared" ref="C129:F129" si="7">SUM(C130:C133)</f>
        <v>107</v>
      </c>
      <c r="D129" s="698">
        <f t="shared" si="7"/>
        <v>6548</v>
      </c>
      <c r="E129" s="698">
        <f t="shared" si="7"/>
        <v>1533</v>
      </c>
      <c r="F129" s="698">
        <f t="shared" si="7"/>
        <v>6567</v>
      </c>
      <c r="G129" s="65" t="s">
        <v>189</v>
      </c>
    </row>
    <row r="130" spans="1:13">
      <c r="A130" s="165" t="s">
        <v>190</v>
      </c>
      <c r="B130" s="661">
        <v>1</v>
      </c>
      <c r="C130" s="661">
        <v>14</v>
      </c>
      <c r="D130" s="661">
        <v>987</v>
      </c>
      <c r="E130" s="661">
        <v>156</v>
      </c>
      <c r="F130" s="661">
        <v>991</v>
      </c>
      <c r="G130" s="63" t="s">
        <v>191</v>
      </c>
    </row>
    <row r="131" spans="1:13">
      <c r="A131" s="165" t="s">
        <v>192</v>
      </c>
      <c r="B131" s="661" t="s">
        <v>226</v>
      </c>
      <c r="C131" s="661">
        <v>9</v>
      </c>
      <c r="D131" s="661">
        <v>804</v>
      </c>
      <c r="E131" s="661">
        <v>236</v>
      </c>
      <c r="F131" s="661">
        <v>803</v>
      </c>
      <c r="G131" s="63" t="s">
        <v>193</v>
      </c>
    </row>
    <row r="132" spans="1:13">
      <c r="A132" s="165" t="s">
        <v>962</v>
      </c>
      <c r="B132" s="661">
        <v>7</v>
      </c>
      <c r="C132" s="661">
        <v>84</v>
      </c>
      <c r="D132" s="661">
        <v>4672</v>
      </c>
      <c r="E132" s="661">
        <v>1141</v>
      </c>
      <c r="F132" s="661">
        <v>4688</v>
      </c>
      <c r="G132" s="63" t="s">
        <v>194</v>
      </c>
    </row>
    <row r="133" spans="1:13">
      <c r="A133" s="165" t="s">
        <v>195</v>
      </c>
      <c r="B133" s="661" t="s">
        <v>226</v>
      </c>
      <c r="C133" s="661" t="s">
        <v>226</v>
      </c>
      <c r="D133" s="661">
        <v>85</v>
      </c>
      <c r="E133" s="661" t="s">
        <v>226</v>
      </c>
      <c r="F133" s="661">
        <v>85</v>
      </c>
      <c r="G133" s="63" t="s">
        <v>196</v>
      </c>
    </row>
    <row r="134" spans="1:13" ht="14.25">
      <c r="A134" s="23" t="s">
        <v>197</v>
      </c>
      <c r="B134" s="698" t="s">
        <v>226</v>
      </c>
      <c r="C134" s="698">
        <f t="shared" ref="C134:F134" si="8">SUM(C135:C136)</f>
        <v>40</v>
      </c>
      <c r="D134" s="698">
        <f t="shared" si="8"/>
        <v>2666</v>
      </c>
      <c r="E134" s="698">
        <f t="shared" si="8"/>
        <v>657</v>
      </c>
      <c r="F134" s="698">
        <f t="shared" si="8"/>
        <v>2654</v>
      </c>
      <c r="G134" s="65" t="s">
        <v>198</v>
      </c>
    </row>
    <row r="135" spans="1:13" ht="15">
      <c r="A135" s="28" t="s">
        <v>199</v>
      </c>
      <c r="B135" s="661" t="s">
        <v>226</v>
      </c>
      <c r="C135" s="661" t="s">
        <v>226</v>
      </c>
      <c r="D135" s="661">
        <v>7</v>
      </c>
      <c r="E135" s="661" t="s">
        <v>226</v>
      </c>
      <c r="F135" s="661">
        <v>7</v>
      </c>
      <c r="G135" s="68" t="s">
        <v>200</v>
      </c>
    </row>
    <row r="136" spans="1:13">
      <c r="A136" s="28" t="s">
        <v>201</v>
      </c>
      <c r="B136" s="661" t="s">
        <v>226</v>
      </c>
      <c r="C136" s="661">
        <v>40</v>
      </c>
      <c r="D136" s="661">
        <v>2659</v>
      </c>
      <c r="E136" s="661">
        <v>657</v>
      </c>
      <c r="F136" s="661">
        <v>2647</v>
      </c>
      <c r="G136" s="63" t="s">
        <v>999</v>
      </c>
    </row>
    <row r="137" spans="1:13" s="765" customFormat="1" ht="15.75">
      <c r="A137" s="762" t="s">
        <v>203</v>
      </c>
      <c r="B137" s="763">
        <f>B12+B21+B30+B40+B48+B85+B102+B111+B117+B124+B129+B134</f>
        <v>248</v>
      </c>
      <c r="C137" s="763">
        <f>C12+C21+C30+C40+C48+C85+C102+C111+C117+C124+C129+C134</f>
        <v>6201</v>
      </c>
      <c r="D137" s="763">
        <f>D12+D21+D30+D40+D48+D85+D102+D111+D117+D124+D129+D134</f>
        <v>382722</v>
      </c>
      <c r="E137" s="763">
        <f>E12+E21+E30+E40+E48+E85+E102+E111+E117+E124+E129+E134</f>
        <v>57528</v>
      </c>
      <c r="F137" s="763">
        <f>F12+F21+F30+F40+F48+F85+F102+F111+F117+F124+F129+F134</f>
        <v>383316</v>
      </c>
      <c r="G137" s="764" t="s">
        <v>204</v>
      </c>
      <c r="M137" s="766"/>
    </row>
    <row r="138" spans="1:13" s="765" customFormat="1">
      <c r="B138" s="767"/>
      <c r="C138" s="768"/>
      <c r="D138" s="769"/>
      <c r="E138" s="768"/>
      <c r="F138" s="767"/>
      <c r="G138" s="766"/>
      <c r="M138" s="766"/>
    </row>
    <row r="139" spans="1:13" s="765" customFormat="1">
      <c r="B139" s="767"/>
      <c r="C139" s="767"/>
      <c r="D139" s="769"/>
      <c r="E139" s="767"/>
      <c r="F139" s="767"/>
      <c r="G139" s="766"/>
      <c r="M139" s="766"/>
    </row>
    <row r="140" spans="1:13" s="765" customFormat="1">
      <c r="B140" s="767"/>
      <c r="C140" s="767"/>
      <c r="D140" s="769"/>
      <c r="E140" s="767"/>
      <c r="F140" s="767"/>
      <c r="G140" s="766"/>
      <c r="M140" s="766"/>
    </row>
    <row r="141" spans="1:13">
      <c r="B141" s="723"/>
      <c r="C141" s="723"/>
      <c r="D141" s="724"/>
      <c r="E141" s="723"/>
      <c r="F141" s="723"/>
      <c r="G141" s="123"/>
    </row>
    <row r="142" spans="1:13">
      <c r="B142" s="723"/>
      <c r="C142" s="723"/>
      <c r="D142" s="724"/>
      <c r="E142" s="723"/>
      <c r="F142" s="723"/>
      <c r="G142" s="123"/>
    </row>
    <row r="143" spans="1:13">
      <c r="B143" s="723"/>
      <c r="C143" s="723"/>
      <c r="D143" s="724"/>
      <c r="E143" s="723"/>
      <c r="F143" s="723"/>
      <c r="G143" s="123"/>
    </row>
    <row r="144" spans="1:13">
      <c r="B144" s="723"/>
      <c r="C144" s="723"/>
      <c r="D144" s="724"/>
      <c r="E144" s="723"/>
      <c r="F144" s="723"/>
      <c r="G144" s="123"/>
    </row>
    <row r="145" spans="1:7">
      <c r="A145" s="725" t="s">
        <v>656</v>
      </c>
      <c r="B145" s="723"/>
      <c r="C145" s="723"/>
      <c r="D145" s="724"/>
      <c r="E145" s="723"/>
      <c r="F145" s="723"/>
      <c r="G145" s="726" t="s">
        <v>657</v>
      </c>
    </row>
    <row r="146" spans="1:7">
      <c r="A146" s="725" t="s">
        <v>658</v>
      </c>
      <c r="B146" s="93"/>
      <c r="C146" s="700"/>
      <c r="D146" s="727"/>
      <c r="E146" s="700"/>
      <c r="G146" s="726" t="s">
        <v>659</v>
      </c>
    </row>
    <row r="147" spans="1:7">
      <c r="A147" s="817" t="s">
        <v>834</v>
      </c>
      <c r="B147" s="728"/>
      <c r="C147" s="700"/>
      <c r="D147" s="727"/>
      <c r="E147" s="700"/>
      <c r="G147" s="729" t="s">
        <v>964</v>
      </c>
    </row>
    <row r="148" spans="1:7" ht="14.25">
      <c r="A148" s="1114"/>
      <c r="B148" s="1114"/>
      <c r="C148" s="1114"/>
      <c r="D148" s="1114"/>
      <c r="E148" s="1114"/>
      <c r="F148" s="1114"/>
      <c r="G148" s="1114"/>
    </row>
  </sheetData>
  <sortState ref="A86:G101">
    <sortCondition ref="A86"/>
  </sortState>
  <mergeCells count="5">
    <mergeCell ref="F3:G3"/>
    <mergeCell ref="E4:G4"/>
    <mergeCell ref="F76:G76"/>
    <mergeCell ref="E77:G77"/>
    <mergeCell ref="A148:G148"/>
  </mergeCells>
  <pageMargins left="0.80729166666666663" right="0.5005208333333333" top="0.75885416666666672" bottom="0.39370078740157483" header="0.51181102362204722" footer="0.51181102362204722"/>
  <pageSetup paperSize="9" scale="70" orientation="portrait" r:id="rId1"/>
  <headerFooter alignWithMargins="0"/>
  <rowBreaks count="1" manualBreakCount="1">
    <brk id="73" max="16383" man="1"/>
  </rowBreaks>
  <ignoredErrors>
    <ignoredError sqref="B137:C137 D137:F137" unlockedFormula="1"/>
  </ignoredErrors>
</worksheet>
</file>

<file path=xl/worksheets/sheet21.xml><?xml version="1.0" encoding="utf-8"?>
<worksheet xmlns="http://schemas.openxmlformats.org/spreadsheetml/2006/main" xmlns:r="http://schemas.openxmlformats.org/officeDocument/2006/relationships">
  <sheetPr syncVertical="1" syncRef="A76" transitionEvaluation="1">
    <tabColor rgb="FF7030A0"/>
  </sheetPr>
  <dimension ref="A1:J130"/>
  <sheetViews>
    <sheetView showGridLines="0" view="pageLayout" topLeftCell="A76" zoomScaleSheetLayoutView="70" workbookViewId="0">
      <selection activeCell="A7" sqref="A7"/>
    </sheetView>
  </sheetViews>
  <sheetFormatPr baseColWidth="10" defaultColWidth="11" defaultRowHeight="12.75"/>
  <cols>
    <col min="1" max="1" width="37.28515625" style="219" customWidth="1"/>
    <col min="2" max="2" width="9.85546875" style="232" customWidth="1"/>
    <col min="3" max="3" width="10.42578125" style="219" customWidth="1"/>
    <col min="4" max="4" width="9.42578125" style="219" customWidth="1"/>
    <col min="5" max="5" width="10.85546875" style="219" customWidth="1"/>
    <col min="6" max="6" width="36.42578125" style="219" customWidth="1"/>
    <col min="7" max="7" width="33.85546875" style="219" customWidth="1"/>
    <col min="8" max="9" width="11" style="219" customWidth="1"/>
    <col min="10" max="10" width="23.42578125" style="219" customWidth="1"/>
    <col min="11" max="238" width="11" style="219" customWidth="1"/>
    <col min="239" max="246" width="11" style="219"/>
    <col min="247" max="247" width="37.28515625" style="219" customWidth="1"/>
    <col min="248" max="248" width="11.140625" style="219" customWidth="1"/>
    <col min="249" max="249" width="9.85546875" style="219" customWidth="1"/>
    <col min="250" max="250" width="10.42578125" style="219" customWidth="1"/>
    <col min="251" max="251" width="9.42578125" style="219" customWidth="1"/>
    <col min="252" max="252" width="10.85546875" style="219" customWidth="1"/>
    <col min="253" max="253" width="37.28515625" style="219" customWidth="1"/>
    <col min="254" max="254" width="9.85546875" style="219" customWidth="1"/>
    <col min="255" max="260" width="11" style="219" customWidth="1"/>
    <col min="261" max="261" width="29.28515625" style="219" customWidth="1"/>
    <col min="262" max="263" width="33.85546875" style="219" customWidth="1"/>
    <col min="264" max="265" width="11" style="219" customWidth="1"/>
    <col min="266" max="266" width="23.42578125" style="219" customWidth="1"/>
    <col min="267" max="494" width="11" style="219" customWidth="1"/>
    <col min="495" max="502" width="11" style="219"/>
    <col min="503" max="503" width="37.28515625" style="219" customWidth="1"/>
    <col min="504" max="504" width="11.140625" style="219" customWidth="1"/>
    <col min="505" max="505" width="9.85546875" style="219" customWidth="1"/>
    <col min="506" max="506" width="10.42578125" style="219" customWidth="1"/>
    <col min="507" max="507" width="9.42578125" style="219" customWidth="1"/>
    <col min="508" max="508" width="10.85546875" style="219" customWidth="1"/>
    <col min="509" max="509" width="37.28515625" style="219" customWidth="1"/>
    <col min="510" max="510" width="9.85546875" style="219" customWidth="1"/>
    <col min="511" max="516" width="11" style="219" customWidth="1"/>
    <col min="517" max="517" width="29.28515625" style="219" customWidth="1"/>
    <col min="518" max="519" width="33.85546875" style="219" customWidth="1"/>
    <col min="520" max="521" width="11" style="219" customWidth="1"/>
    <col min="522" max="522" width="23.42578125" style="219" customWidth="1"/>
    <col min="523" max="750" width="11" style="219" customWidth="1"/>
    <col min="751" max="758" width="11" style="219"/>
    <col min="759" max="759" width="37.28515625" style="219" customWidth="1"/>
    <col min="760" max="760" width="11.140625" style="219" customWidth="1"/>
    <col min="761" max="761" width="9.85546875" style="219" customWidth="1"/>
    <col min="762" max="762" width="10.42578125" style="219" customWidth="1"/>
    <col min="763" max="763" width="9.42578125" style="219" customWidth="1"/>
    <col min="764" max="764" width="10.85546875" style="219" customWidth="1"/>
    <col min="765" max="765" width="37.28515625" style="219" customWidth="1"/>
    <col min="766" max="766" width="9.85546875" style="219" customWidth="1"/>
    <col min="767" max="772" width="11" style="219" customWidth="1"/>
    <col min="773" max="773" width="29.28515625" style="219" customWidth="1"/>
    <col min="774" max="775" width="33.85546875" style="219" customWidth="1"/>
    <col min="776" max="777" width="11" style="219" customWidth="1"/>
    <col min="778" max="778" width="23.42578125" style="219" customWidth="1"/>
    <col min="779" max="1006" width="11" style="219" customWidth="1"/>
    <col min="1007" max="1014" width="11" style="219"/>
    <col min="1015" max="1015" width="37.28515625" style="219" customWidth="1"/>
    <col min="1016" max="1016" width="11.140625" style="219" customWidth="1"/>
    <col min="1017" max="1017" width="9.85546875" style="219" customWidth="1"/>
    <col min="1018" max="1018" width="10.42578125" style="219" customWidth="1"/>
    <col min="1019" max="1019" width="9.42578125" style="219" customWidth="1"/>
    <col min="1020" max="1020" width="10.85546875" style="219" customWidth="1"/>
    <col min="1021" max="1021" width="37.28515625" style="219" customWidth="1"/>
    <col min="1022" max="1022" width="9.85546875" style="219" customWidth="1"/>
    <col min="1023" max="1028" width="11" style="219" customWidth="1"/>
    <col min="1029" max="1029" width="29.28515625" style="219" customWidth="1"/>
    <col min="1030" max="1031" width="33.85546875" style="219" customWidth="1"/>
    <col min="1032" max="1033" width="11" style="219" customWidth="1"/>
    <col min="1034" max="1034" width="23.42578125" style="219" customWidth="1"/>
    <col min="1035" max="1262" width="11" style="219" customWidth="1"/>
    <col min="1263" max="1270" width="11" style="219"/>
    <col min="1271" max="1271" width="37.28515625" style="219" customWidth="1"/>
    <col min="1272" max="1272" width="11.140625" style="219" customWidth="1"/>
    <col min="1273" max="1273" width="9.85546875" style="219" customWidth="1"/>
    <col min="1274" max="1274" width="10.42578125" style="219" customWidth="1"/>
    <col min="1275" max="1275" width="9.42578125" style="219" customWidth="1"/>
    <col min="1276" max="1276" width="10.85546875" style="219" customWidth="1"/>
    <col min="1277" max="1277" width="37.28515625" style="219" customWidth="1"/>
    <col min="1278" max="1278" width="9.85546875" style="219" customWidth="1"/>
    <col min="1279" max="1284" width="11" style="219" customWidth="1"/>
    <col min="1285" max="1285" width="29.28515625" style="219" customWidth="1"/>
    <col min="1286" max="1287" width="33.85546875" style="219" customWidth="1"/>
    <col min="1288" max="1289" width="11" style="219" customWidth="1"/>
    <col min="1290" max="1290" width="23.42578125" style="219" customWidth="1"/>
    <col min="1291" max="1518" width="11" style="219" customWidth="1"/>
    <col min="1519" max="1526" width="11" style="219"/>
    <col min="1527" max="1527" width="37.28515625" style="219" customWidth="1"/>
    <col min="1528" max="1528" width="11.140625" style="219" customWidth="1"/>
    <col min="1529" max="1529" width="9.85546875" style="219" customWidth="1"/>
    <col min="1530" max="1530" width="10.42578125" style="219" customWidth="1"/>
    <col min="1531" max="1531" width="9.42578125" style="219" customWidth="1"/>
    <col min="1532" max="1532" width="10.85546875" style="219" customWidth="1"/>
    <col min="1533" max="1533" width="37.28515625" style="219" customWidth="1"/>
    <col min="1534" max="1534" width="9.85546875" style="219" customWidth="1"/>
    <col min="1535" max="1540" width="11" style="219" customWidth="1"/>
    <col min="1541" max="1541" width="29.28515625" style="219" customWidth="1"/>
    <col min="1542" max="1543" width="33.85546875" style="219" customWidth="1"/>
    <col min="1544" max="1545" width="11" style="219" customWidth="1"/>
    <col min="1546" max="1546" width="23.42578125" style="219" customWidth="1"/>
    <col min="1547" max="1774" width="11" style="219" customWidth="1"/>
    <col min="1775" max="1782" width="11" style="219"/>
    <col min="1783" max="1783" width="37.28515625" style="219" customWidth="1"/>
    <col min="1784" max="1784" width="11.140625" style="219" customWidth="1"/>
    <col min="1785" max="1785" width="9.85546875" style="219" customWidth="1"/>
    <col min="1786" max="1786" width="10.42578125" style="219" customWidth="1"/>
    <col min="1787" max="1787" width="9.42578125" style="219" customWidth="1"/>
    <col min="1788" max="1788" width="10.85546875" style="219" customWidth="1"/>
    <col min="1789" max="1789" width="37.28515625" style="219" customWidth="1"/>
    <col min="1790" max="1790" width="9.85546875" style="219" customWidth="1"/>
    <col min="1791" max="1796" width="11" style="219" customWidth="1"/>
    <col min="1797" max="1797" width="29.28515625" style="219" customWidth="1"/>
    <col min="1798" max="1799" width="33.85546875" style="219" customWidth="1"/>
    <col min="1800" max="1801" width="11" style="219" customWidth="1"/>
    <col min="1802" max="1802" width="23.42578125" style="219" customWidth="1"/>
    <col min="1803" max="2030" width="11" style="219" customWidth="1"/>
    <col min="2031" max="2038" width="11" style="219"/>
    <col min="2039" max="2039" width="37.28515625" style="219" customWidth="1"/>
    <col min="2040" max="2040" width="11.140625" style="219" customWidth="1"/>
    <col min="2041" max="2041" width="9.85546875" style="219" customWidth="1"/>
    <col min="2042" max="2042" width="10.42578125" style="219" customWidth="1"/>
    <col min="2043" max="2043" width="9.42578125" style="219" customWidth="1"/>
    <col min="2044" max="2044" width="10.85546875" style="219" customWidth="1"/>
    <col min="2045" max="2045" width="37.28515625" style="219" customWidth="1"/>
    <col min="2046" max="2046" width="9.85546875" style="219" customWidth="1"/>
    <col min="2047" max="2052" width="11" style="219" customWidth="1"/>
    <col min="2053" max="2053" width="29.28515625" style="219" customWidth="1"/>
    <col min="2054" max="2055" width="33.85546875" style="219" customWidth="1"/>
    <col min="2056" max="2057" width="11" style="219" customWidth="1"/>
    <col min="2058" max="2058" width="23.42578125" style="219" customWidth="1"/>
    <col min="2059" max="2286" width="11" style="219" customWidth="1"/>
    <col min="2287" max="2294" width="11" style="219"/>
    <col min="2295" max="2295" width="37.28515625" style="219" customWidth="1"/>
    <col min="2296" max="2296" width="11.140625" style="219" customWidth="1"/>
    <col min="2297" max="2297" width="9.85546875" style="219" customWidth="1"/>
    <col min="2298" max="2298" width="10.42578125" style="219" customWidth="1"/>
    <col min="2299" max="2299" width="9.42578125" style="219" customWidth="1"/>
    <col min="2300" max="2300" width="10.85546875" style="219" customWidth="1"/>
    <col min="2301" max="2301" width="37.28515625" style="219" customWidth="1"/>
    <col min="2302" max="2302" width="9.85546875" style="219" customWidth="1"/>
    <col min="2303" max="2308" width="11" style="219" customWidth="1"/>
    <col min="2309" max="2309" width="29.28515625" style="219" customWidth="1"/>
    <col min="2310" max="2311" width="33.85546875" style="219" customWidth="1"/>
    <col min="2312" max="2313" width="11" style="219" customWidth="1"/>
    <col min="2314" max="2314" width="23.42578125" style="219" customWidth="1"/>
    <col min="2315" max="2542" width="11" style="219" customWidth="1"/>
    <col min="2543" max="2550" width="11" style="219"/>
    <col min="2551" max="2551" width="37.28515625" style="219" customWidth="1"/>
    <col min="2552" max="2552" width="11.140625" style="219" customWidth="1"/>
    <col min="2553" max="2553" width="9.85546875" style="219" customWidth="1"/>
    <col min="2554" max="2554" width="10.42578125" style="219" customWidth="1"/>
    <col min="2555" max="2555" width="9.42578125" style="219" customWidth="1"/>
    <col min="2556" max="2556" width="10.85546875" style="219" customWidth="1"/>
    <col min="2557" max="2557" width="37.28515625" style="219" customWidth="1"/>
    <col min="2558" max="2558" width="9.85546875" style="219" customWidth="1"/>
    <col min="2559" max="2564" width="11" style="219" customWidth="1"/>
    <col min="2565" max="2565" width="29.28515625" style="219" customWidth="1"/>
    <col min="2566" max="2567" width="33.85546875" style="219" customWidth="1"/>
    <col min="2568" max="2569" width="11" style="219" customWidth="1"/>
    <col min="2570" max="2570" width="23.42578125" style="219" customWidth="1"/>
    <col min="2571" max="2798" width="11" style="219" customWidth="1"/>
    <col min="2799" max="2806" width="11" style="219"/>
    <col min="2807" max="2807" width="37.28515625" style="219" customWidth="1"/>
    <col min="2808" max="2808" width="11.140625" style="219" customWidth="1"/>
    <col min="2809" max="2809" width="9.85546875" style="219" customWidth="1"/>
    <col min="2810" max="2810" width="10.42578125" style="219" customWidth="1"/>
    <col min="2811" max="2811" width="9.42578125" style="219" customWidth="1"/>
    <col min="2812" max="2812" width="10.85546875" style="219" customWidth="1"/>
    <col min="2813" max="2813" width="37.28515625" style="219" customWidth="1"/>
    <col min="2814" max="2814" width="9.85546875" style="219" customWidth="1"/>
    <col min="2815" max="2820" width="11" style="219" customWidth="1"/>
    <col min="2821" max="2821" width="29.28515625" style="219" customWidth="1"/>
    <col min="2822" max="2823" width="33.85546875" style="219" customWidth="1"/>
    <col min="2824" max="2825" width="11" style="219" customWidth="1"/>
    <col min="2826" max="2826" width="23.42578125" style="219" customWidth="1"/>
    <col min="2827" max="3054" width="11" style="219" customWidth="1"/>
    <col min="3055" max="3062" width="11" style="219"/>
    <col min="3063" max="3063" width="37.28515625" style="219" customWidth="1"/>
    <col min="3064" max="3064" width="11.140625" style="219" customWidth="1"/>
    <col min="3065" max="3065" width="9.85546875" style="219" customWidth="1"/>
    <col min="3066" max="3066" width="10.42578125" style="219" customWidth="1"/>
    <col min="3067" max="3067" width="9.42578125" style="219" customWidth="1"/>
    <col min="3068" max="3068" width="10.85546875" style="219" customWidth="1"/>
    <col min="3069" max="3069" width="37.28515625" style="219" customWidth="1"/>
    <col min="3070" max="3070" width="9.85546875" style="219" customWidth="1"/>
    <col min="3071" max="3076" width="11" style="219" customWidth="1"/>
    <col min="3077" max="3077" width="29.28515625" style="219" customWidth="1"/>
    <col min="3078" max="3079" width="33.85546875" style="219" customWidth="1"/>
    <col min="3080" max="3081" width="11" style="219" customWidth="1"/>
    <col min="3082" max="3082" width="23.42578125" style="219" customWidth="1"/>
    <col min="3083" max="3310" width="11" style="219" customWidth="1"/>
    <col min="3311" max="3318" width="11" style="219"/>
    <col min="3319" max="3319" width="37.28515625" style="219" customWidth="1"/>
    <col min="3320" max="3320" width="11.140625" style="219" customWidth="1"/>
    <col min="3321" max="3321" width="9.85546875" style="219" customWidth="1"/>
    <col min="3322" max="3322" width="10.42578125" style="219" customWidth="1"/>
    <col min="3323" max="3323" width="9.42578125" style="219" customWidth="1"/>
    <col min="3324" max="3324" width="10.85546875" style="219" customWidth="1"/>
    <col min="3325" max="3325" width="37.28515625" style="219" customWidth="1"/>
    <col min="3326" max="3326" width="9.85546875" style="219" customWidth="1"/>
    <col min="3327" max="3332" width="11" style="219" customWidth="1"/>
    <col min="3333" max="3333" width="29.28515625" style="219" customWidth="1"/>
    <col min="3334" max="3335" width="33.85546875" style="219" customWidth="1"/>
    <col min="3336" max="3337" width="11" style="219" customWidth="1"/>
    <col min="3338" max="3338" width="23.42578125" style="219" customWidth="1"/>
    <col min="3339" max="3566" width="11" style="219" customWidth="1"/>
    <col min="3567" max="3574" width="11" style="219"/>
    <col min="3575" max="3575" width="37.28515625" style="219" customWidth="1"/>
    <col min="3576" max="3576" width="11.140625" style="219" customWidth="1"/>
    <col min="3577" max="3577" width="9.85546875" style="219" customWidth="1"/>
    <col min="3578" max="3578" width="10.42578125" style="219" customWidth="1"/>
    <col min="3579" max="3579" width="9.42578125" style="219" customWidth="1"/>
    <col min="3580" max="3580" width="10.85546875" style="219" customWidth="1"/>
    <col min="3581" max="3581" width="37.28515625" style="219" customWidth="1"/>
    <col min="3582" max="3582" width="9.85546875" style="219" customWidth="1"/>
    <col min="3583" max="3588" width="11" style="219" customWidth="1"/>
    <col min="3589" max="3589" width="29.28515625" style="219" customWidth="1"/>
    <col min="3590" max="3591" width="33.85546875" style="219" customWidth="1"/>
    <col min="3592" max="3593" width="11" style="219" customWidth="1"/>
    <col min="3594" max="3594" width="23.42578125" style="219" customWidth="1"/>
    <col min="3595" max="3822" width="11" style="219" customWidth="1"/>
    <col min="3823" max="3830" width="11" style="219"/>
    <col min="3831" max="3831" width="37.28515625" style="219" customWidth="1"/>
    <col min="3832" max="3832" width="11.140625" style="219" customWidth="1"/>
    <col min="3833" max="3833" width="9.85546875" style="219" customWidth="1"/>
    <col min="3834" max="3834" width="10.42578125" style="219" customWidth="1"/>
    <col min="3835" max="3835" width="9.42578125" style="219" customWidth="1"/>
    <col min="3836" max="3836" width="10.85546875" style="219" customWidth="1"/>
    <col min="3837" max="3837" width="37.28515625" style="219" customWidth="1"/>
    <col min="3838" max="3838" width="9.85546875" style="219" customWidth="1"/>
    <col min="3839" max="3844" width="11" style="219" customWidth="1"/>
    <col min="3845" max="3845" width="29.28515625" style="219" customWidth="1"/>
    <col min="3846" max="3847" width="33.85546875" style="219" customWidth="1"/>
    <col min="3848" max="3849" width="11" style="219" customWidth="1"/>
    <col min="3850" max="3850" width="23.42578125" style="219" customWidth="1"/>
    <col min="3851" max="4078" width="11" style="219" customWidth="1"/>
    <col min="4079" max="4086" width="11" style="219"/>
    <col min="4087" max="4087" width="37.28515625" style="219" customWidth="1"/>
    <col min="4088" max="4088" width="11.140625" style="219" customWidth="1"/>
    <col min="4089" max="4089" width="9.85546875" style="219" customWidth="1"/>
    <col min="4090" max="4090" width="10.42578125" style="219" customWidth="1"/>
    <col min="4091" max="4091" width="9.42578125" style="219" customWidth="1"/>
    <col min="4092" max="4092" width="10.85546875" style="219" customWidth="1"/>
    <col min="4093" max="4093" width="37.28515625" style="219" customWidth="1"/>
    <col min="4094" max="4094" width="9.85546875" style="219" customWidth="1"/>
    <col min="4095" max="4100" width="11" style="219" customWidth="1"/>
    <col min="4101" max="4101" width="29.28515625" style="219" customWidth="1"/>
    <col min="4102" max="4103" width="33.85546875" style="219" customWidth="1"/>
    <col min="4104" max="4105" width="11" style="219" customWidth="1"/>
    <col min="4106" max="4106" width="23.42578125" style="219" customWidth="1"/>
    <col min="4107" max="4334" width="11" style="219" customWidth="1"/>
    <col min="4335" max="4342" width="11" style="219"/>
    <col min="4343" max="4343" width="37.28515625" style="219" customWidth="1"/>
    <col min="4344" max="4344" width="11.140625" style="219" customWidth="1"/>
    <col min="4345" max="4345" width="9.85546875" style="219" customWidth="1"/>
    <col min="4346" max="4346" width="10.42578125" style="219" customWidth="1"/>
    <col min="4347" max="4347" width="9.42578125" style="219" customWidth="1"/>
    <col min="4348" max="4348" width="10.85546875" style="219" customWidth="1"/>
    <col min="4349" max="4349" width="37.28515625" style="219" customWidth="1"/>
    <col min="4350" max="4350" width="9.85546875" style="219" customWidth="1"/>
    <col min="4351" max="4356" width="11" style="219" customWidth="1"/>
    <col min="4357" max="4357" width="29.28515625" style="219" customWidth="1"/>
    <col min="4358" max="4359" width="33.85546875" style="219" customWidth="1"/>
    <col min="4360" max="4361" width="11" style="219" customWidth="1"/>
    <col min="4362" max="4362" width="23.42578125" style="219" customWidth="1"/>
    <col min="4363" max="4590" width="11" style="219" customWidth="1"/>
    <col min="4591" max="4598" width="11" style="219"/>
    <col min="4599" max="4599" width="37.28515625" style="219" customWidth="1"/>
    <col min="4600" max="4600" width="11.140625" style="219" customWidth="1"/>
    <col min="4601" max="4601" width="9.85546875" style="219" customWidth="1"/>
    <col min="4602" max="4602" width="10.42578125" style="219" customWidth="1"/>
    <col min="4603" max="4603" width="9.42578125" style="219" customWidth="1"/>
    <col min="4604" max="4604" width="10.85546875" style="219" customWidth="1"/>
    <col min="4605" max="4605" width="37.28515625" style="219" customWidth="1"/>
    <col min="4606" max="4606" width="9.85546875" style="219" customWidth="1"/>
    <col min="4607" max="4612" width="11" style="219" customWidth="1"/>
    <col min="4613" max="4613" width="29.28515625" style="219" customWidth="1"/>
    <col min="4614" max="4615" width="33.85546875" style="219" customWidth="1"/>
    <col min="4616" max="4617" width="11" style="219" customWidth="1"/>
    <col min="4618" max="4618" width="23.42578125" style="219" customWidth="1"/>
    <col min="4619" max="4846" width="11" style="219" customWidth="1"/>
    <col min="4847" max="4854" width="11" style="219"/>
    <col min="4855" max="4855" width="37.28515625" style="219" customWidth="1"/>
    <col min="4856" max="4856" width="11.140625" style="219" customWidth="1"/>
    <col min="4857" max="4857" width="9.85546875" style="219" customWidth="1"/>
    <col min="4858" max="4858" width="10.42578125" style="219" customWidth="1"/>
    <col min="4859" max="4859" width="9.42578125" style="219" customWidth="1"/>
    <col min="4860" max="4860" width="10.85546875" style="219" customWidth="1"/>
    <col min="4861" max="4861" width="37.28515625" style="219" customWidth="1"/>
    <col min="4862" max="4862" width="9.85546875" style="219" customWidth="1"/>
    <col min="4863" max="4868" width="11" style="219" customWidth="1"/>
    <col min="4869" max="4869" width="29.28515625" style="219" customWidth="1"/>
    <col min="4870" max="4871" width="33.85546875" style="219" customWidth="1"/>
    <col min="4872" max="4873" width="11" style="219" customWidth="1"/>
    <col min="4874" max="4874" width="23.42578125" style="219" customWidth="1"/>
    <col min="4875" max="5102" width="11" style="219" customWidth="1"/>
    <col min="5103" max="5110" width="11" style="219"/>
    <col min="5111" max="5111" width="37.28515625" style="219" customWidth="1"/>
    <col min="5112" max="5112" width="11.140625" style="219" customWidth="1"/>
    <col min="5113" max="5113" width="9.85546875" style="219" customWidth="1"/>
    <col min="5114" max="5114" width="10.42578125" style="219" customWidth="1"/>
    <col min="5115" max="5115" width="9.42578125" style="219" customWidth="1"/>
    <col min="5116" max="5116" width="10.85546875" style="219" customWidth="1"/>
    <col min="5117" max="5117" width="37.28515625" style="219" customWidth="1"/>
    <col min="5118" max="5118" width="9.85546875" style="219" customWidth="1"/>
    <col min="5119" max="5124" width="11" style="219" customWidth="1"/>
    <col min="5125" max="5125" width="29.28515625" style="219" customWidth="1"/>
    <col min="5126" max="5127" width="33.85546875" style="219" customWidth="1"/>
    <col min="5128" max="5129" width="11" style="219" customWidth="1"/>
    <col min="5130" max="5130" width="23.42578125" style="219" customWidth="1"/>
    <col min="5131" max="5358" width="11" style="219" customWidth="1"/>
    <col min="5359" max="5366" width="11" style="219"/>
    <col min="5367" max="5367" width="37.28515625" style="219" customWidth="1"/>
    <col min="5368" max="5368" width="11.140625" style="219" customWidth="1"/>
    <col min="5369" max="5369" width="9.85546875" style="219" customWidth="1"/>
    <col min="5370" max="5370" width="10.42578125" style="219" customWidth="1"/>
    <col min="5371" max="5371" width="9.42578125" style="219" customWidth="1"/>
    <col min="5372" max="5372" width="10.85546875" style="219" customWidth="1"/>
    <col min="5373" max="5373" width="37.28515625" style="219" customWidth="1"/>
    <col min="5374" max="5374" width="9.85546875" style="219" customWidth="1"/>
    <col min="5375" max="5380" width="11" style="219" customWidth="1"/>
    <col min="5381" max="5381" width="29.28515625" style="219" customWidth="1"/>
    <col min="5382" max="5383" width="33.85546875" style="219" customWidth="1"/>
    <col min="5384" max="5385" width="11" style="219" customWidth="1"/>
    <col min="5386" max="5386" width="23.42578125" style="219" customWidth="1"/>
    <col min="5387" max="5614" width="11" style="219" customWidth="1"/>
    <col min="5615" max="5622" width="11" style="219"/>
    <col min="5623" max="5623" width="37.28515625" style="219" customWidth="1"/>
    <col min="5624" max="5624" width="11.140625" style="219" customWidth="1"/>
    <col min="5625" max="5625" width="9.85546875" style="219" customWidth="1"/>
    <col min="5626" max="5626" width="10.42578125" style="219" customWidth="1"/>
    <col min="5627" max="5627" width="9.42578125" style="219" customWidth="1"/>
    <col min="5628" max="5628" width="10.85546875" style="219" customWidth="1"/>
    <col min="5629" max="5629" width="37.28515625" style="219" customWidth="1"/>
    <col min="5630" max="5630" width="9.85546875" style="219" customWidth="1"/>
    <col min="5631" max="5636" width="11" style="219" customWidth="1"/>
    <col min="5637" max="5637" width="29.28515625" style="219" customWidth="1"/>
    <col min="5638" max="5639" width="33.85546875" style="219" customWidth="1"/>
    <col min="5640" max="5641" width="11" style="219" customWidth="1"/>
    <col min="5642" max="5642" width="23.42578125" style="219" customWidth="1"/>
    <col min="5643" max="5870" width="11" style="219" customWidth="1"/>
    <col min="5871" max="5878" width="11" style="219"/>
    <col min="5879" max="5879" width="37.28515625" style="219" customWidth="1"/>
    <col min="5880" max="5880" width="11.140625" style="219" customWidth="1"/>
    <col min="5881" max="5881" width="9.85546875" style="219" customWidth="1"/>
    <col min="5882" max="5882" width="10.42578125" style="219" customWidth="1"/>
    <col min="5883" max="5883" width="9.42578125" style="219" customWidth="1"/>
    <col min="5884" max="5884" width="10.85546875" style="219" customWidth="1"/>
    <col min="5885" max="5885" width="37.28515625" style="219" customWidth="1"/>
    <col min="5886" max="5886" width="9.85546875" style="219" customWidth="1"/>
    <col min="5887" max="5892" width="11" style="219" customWidth="1"/>
    <col min="5893" max="5893" width="29.28515625" style="219" customWidth="1"/>
    <col min="5894" max="5895" width="33.85546875" style="219" customWidth="1"/>
    <col min="5896" max="5897" width="11" style="219" customWidth="1"/>
    <col min="5898" max="5898" width="23.42578125" style="219" customWidth="1"/>
    <col min="5899" max="6126" width="11" style="219" customWidth="1"/>
    <col min="6127" max="6134" width="11" style="219"/>
    <col min="6135" max="6135" width="37.28515625" style="219" customWidth="1"/>
    <col min="6136" max="6136" width="11.140625" style="219" customWidth="1"/>
    <col min="6137" max="6137" width="9.85546875" style="219" customWidth="1"/>
    <col min="6138" max="6138" width="10.42578125" style="219" customWidth="1"/>
    <col min="6139" max="6139" width="9.42578125" style="219" customWidth="1"/>
    <col min="6140" max="6140" width="10.85546875" style="219" customWidth="1"/>
    <col min="6141" max="6141" width="37.28515625" style="219" customWidth="1"/>
    <col min="6142" max="6142" width="9.85546875" style="219" customWidth="1"/>
    <col min="6143" max="6148" width="11" style="219" customWidth="1"/>
    <col min="6149" max="6149" width="29.28515625" style="219" customWidth="1"/>
    <col min="6150" max="6151" width="33.85546875" style="219" customWidth="1"/>
    <col min="6152" max="6153" width="11" style="219" customWidth="1"/>
    <col min="6154" max="6154" width="23.42578125" style="219" customWidth="1"/>
    <col min="6155" max="6382" width="11" style="219" customWidth="1"/>
    <col min="6383" max="6390" width="11" style="219"/>
    <col min="6391" max="6391" width="37.28515625" style="219" customWidth="1"/>
    <col min="6392" max="6392" width="11.140625" style="219" customWidth="1"/>
    <col min="6393" max="6393" width="9.85546875" style="219" customWidth="1"/>
    <col min="6394" max="6394" width="10.42578125" style="219" customWidth="1"/>
    <col min="6395" max="6395" width="9.42578125" style="219" customWidth="1"/>
    <col min="6396" max="6396" width="10.85546875" style="219" customWidth="1"/>
    <col min="6397" max="6397" width="37.28515625" style="219" customWidth="1"/>
    <col min="6398" max="6398" width="9.85546875" style="219" customWidth="1"/>
    <col min="6399" max="6404" width="11" style="219" customWidth="1"/>
    <col min="6405" max="6405" width="29.28515625" style="219" customWidth="1"/>
    <col min="6406" max="6407" width="33.85546875" style="219" customWidth="1"/>
    <col min="6408" max="6409" width="11" style="219" customWidth="1"/>
    <col min="6410" max="6410" width="23.42578125" style="219" customWidth="1"/>
    <col min="6411" max="6638" width="11" style="219" customWidth="1"/>
    <col min="6639" max="6646" width="11" style="219"/>
    <col min="6647" max="6647" width="37.28515625" style="219" customWidth="1"/>
    <col min="6648" max="6648" width="11.140625" style="219" customWidth="1"/>
    <col min="6649" max="6649" width="9.85546875" style="219" customWidth="1"/>
    <col min="6650" max="6650" width="10.42578125" style="219" customWidth="1"/>
    <col min="6651" max="6651" width="9.42578125" style="219" customWidth="1"/>
    <col min="6652" max="6652" width="10.85546875" style="219" customWidth="1"/>
    <col min="6653" max="6653" width="37.28515625" style="219" customWidth="1"/>
    <col min="6654" max="6654" width="9.85546875" style="219" customWidth="1"/>
    <col min="6655" max="6660" width="11" style="219" customWidth="1"/>
    <col min="6661" max="6661" width="29.28515625" style="219" customWidth="1"/>
    <col min="6662" max="6663" width="33.85546875" style="219" customWidth="1"/>
    <col min="6664" max="6665" width="11" style="219" customWidth="1"/>
    <col min="6666" max="6666" width="23.42578125" style="219" customWidth="1"/>
    <col min="6667" max="6894" width="11" style="219" customWidth="1"/>
    <col min="6895" max="6902" width="11" style="219"/>
    <col min="6903" max="6903" width="37.28515625" style="219" customWidth="1"/>
    <col min="6904" max="6904" width="11.140625" style="219" customWidth="1"/>
    <col min="6905" max="6905" width="9.85546875" style="219" customWidth="1"/>
    <col min="6906" max="6906" width="10.42578125" style="219" customWidth="1"/>
    <col min="6907" max="6907" width="9.42578125" style="219" customWidth="1"/>
    <col min="6908" max="6908" width="10.85546875" style="219" customWidth="1"/>
    <col min="6909" max="6909" width="37.28515625" style="219" customWidth="1"/>
    <col min="6910" max="6910" width="9.85546875" style="219" customWidth="1"/>
    <col min="6911" max="6916" width="11" style="219" customWidth="1"/>
    <col min="6917" max="6917" width="29.28515625" style="219" customWidth="1"/>
    <col min="6918" max="6919" width="33.85546875" style="219" customWidth="1"/>
    <col min="6920" max="6921" width="11" style="219" customWidth="1"/>
    <col min="6922" max="6922" width="23.42578125" style="219" customWidth="1"/>
    <col min="6923" max="7150" width="11" style="219" customWidth="1"/>
    <col min="7151" max="7158" width="11" style="219"/>
    <col min="7159" max="7159" width="37.28515625" style="219" customWidth="1"/>
    <col min="7160" max="7160" width="11.140625" style="219" customWidth="1"/>
    <col min="7161" max="7161" width="9.85546875" style="219" customWidth="1"/>
    <col min="7162" max="7162" width="10.42578125" style="219" customWidth="1"/>
    <col min="7163" max="7163" width="9.42578125" style="219" customWidth="1"/>
    <col min="7164" max="7164" width="10.85546875" style="219" customWidth="1"/>
    <col min="7165" max="7165" width="37.28515625" style="219" customWidth="1"/>
    <col min="7166" max="7166" width="9.85546875" style="219" customWidth="1"/>
    <col min="7167" max="7172" width="11" style="219" customWidth="1"/>
    <col min="7173" max="7173" width="29.28515625" style="219" customWidth="1"/>
    <col min="7174" max="7175" width="33.85546875" style="219" customWidth="1"/>
    <col min="7176" max="7177" width="11" style="219" customWidth="1"/>
    <col min="7178" max="7178" width="23.42578125" style="219" customWidth="1"/>
    <col min="7179" max="7406" width="11" style="219" customWidth="1"/>
    <col min="7407" max="7414" width="11" style="219"/>
    <col min="7415" max="7415" width="37.28515625" style="219" customWidth="1"/>
    <col min="7416" max="7416" width="11.140625" style="219" customWidth="1"/>
    <col min="7417" max="7417" width="9.85546875" style="219" customWidth="1"/>
    <col min="7418" max="7418" width="10.42578125" style="219" customWidth="1"/>
    <col min="7419" max="7419" width="9.42578125" style="219" customWidth="1"/>
    <col min="7420" max="7420" width="10.85546875" style="219" customWidth="1"/>
    <col min="7421" max="7421" width="37.28515625" style="219" customWidth="1"/>
    <col min="7422" max="7422" width="9.85546875" style="219" customWidth="1"/>
    <col min="7423" max="7428" width="11" style="219" customWidth="1"/>
    <col min="7429" max="7429" width="29.28515625" style="219" customWidth="1"/>
    <col min="7430" max="7431" width="33.85546875" style="219" customWidth="1"/>
    <col min="7432" max="7433" width="11" style="219" customWidth="1"/>
    <col min="7434" max="7434" width="23.42578125" style="219" customWidth="1"/>
    <col min="7435" max="7662" width="11" style="219" customWidth="1"/>
    <col min="7663" max="7670" width="11" style="219"/>
    <col min="7671" max="7671" width="37.28515625" style="219" customWidth="1"/>
    <col min="7672" max="7672" width="11.140625" style="219" customWidth="1"/>
    <col min="7673" max="7673" width="9.85546875" style="219" customWidth="1"/>
    <col min="7674" max="7674" width="10.42578125" style="219" customWidth="1"/>
    <col min="7675" max="7675" width="9.42578125" style="219" customWidth="1"/>
    <col min="7676" max="7676" width="10.85546875" style="219" customWidth="1"/>
    <col min="7677" max="7677" width="37.28515625" style="219" customWidth="1"/>
    <col min="7678" max="7678" width="9.85546875" style="219" customWidth="1"/>
    <col min="7679" max="7684" width="11" style="219" customWidth="1"/>
    <col min="7685" max="7685" width="29.28515625" style="219" customWidth="1"/>
    <col min="7686" max="7687" width="33.85546875" style="219" customWidth="1"/>
    <col min="7688" max="7689" width="11" style="219" customWidth="1"/>
    <col min="7690" max="7690" width="23.42578125" style="219" customWidth="1"/>
    <col min="7691" max="7918" width="11" style="219" customWidth="1"/>
    <col min="7919" max="7926" width="11" style="219"/>
    <col min="7927" max="7927" width="37.28515625" style="219" customWidth="1"/>
    <col min="7928" max="7928" width="11.140625" style="219" customWidth="1"/>
    <col min="7929" max="7929" width="9.85546875" style="219" customWidth="1"/>
    <col min="7930" max="7930" width="10.42578125" style="219" customWidth="1"/>
    <col min="7931" max="7931" width="9.42578125" style="219" customWidth="1"/>
    <col min="7932" max="7932" width="10.85546875" style="219" customWidth="1"/>
    <col min="7933" max="7933" width="37.28515625" style="219" customWidth="1"/>
    <col min="7934" max="7934" width="9.85546875" style="219" customWidth="1"/>
    <col min="7935" max="7940" width="11" style="219" customWidth="1"/>
    <col min="7941" max="7941" width="29.28515625" style="219" customWidth="1"/>
    <col min="7942" max="7943" width="33.85546875" style="219" customWidth="1"/>
    <col min="7944" max="7945" width="11" style="219" customWidth="1"/>
    <col min="7946" max="7946" width="23.42578125" style="219" customWidth="1"/>
    <col min="7947" max="8174" width="11" style="219" customWidth="1"/>
    <col min="8175" max="8182" width="11" style="219"/>
    <col min="8183" max="8183" width="37.28515625" style="219" customWidth="1"/>
    <col min="8184" max="8184" width="11.140625" style="219" customWidth="1"/>
    <col min="8185" max="8185" width="9.85546875" style="219" customWidth="1"/>
    <col min="8186" max="8186" width="10.42578125" style="219" customWidth="1"/>
    <col min="8187" max="8187" width="9.42578125" style="219" customWidth="1"/>
    <col min="8188" max="8188" width="10.85546875" style="219" customWidth="1"/>
    <col min="8189" max="8189" width="37.28515625" style="219" customWidth="1"/>
    <col min="8190" max="8190" width="9.85546875" style="219" customWidth="1"/>
    <col min="8191" max="8196" width="11" style="219" customWidth="1"/>
    <col min="8197" max="8197" width="29.28515625" style="219" customWidth="1"/>
    <col min="8198" max="8199" width="33.85546875" style="219" customWidth="1"/>
    <col min="8200" max="8201" width="11" style="219" customWidth="1"/>
    <col min="8202" max="8202" width="23.42578125" style="219" customWidth="1"/>
    <col min="8203" max="8430" width="11" style="219" customWidth="1"/>
    <col min="8431" max="8438" width="11" style="219"/>
    <col min="8439" max="8439" width="37.28515625" style="219" customWidth="1"/>
    <col min="8440" max="8440" width="11.140625" style="219" customWidth="1"/>
    <col min="8441" max="8441" width="9.85546875" style="219" customWidth="1"/>
    <col min="8442" max="8442" width="10.42578125" style="219" customWidth="1"/>
    <col min="8443" max="8443" width="9.42578125" style="219" customWidth="1"/>
    <col min="8444" max="8444" width="10.85546875" style="219" customWidth="1"/>
    <col min="8445" max="8445" width="37.28515625" style="219" customWidth="1"/>
    <col min="8446" max="8446" width="9.85546875" style="219" customWidth="1"/>
    <col min="8447" max="8452" width="11" style="219" customWidth="1"/>
    <col min="8453" max="8453" width="29.28515625" style="219" customWidth="1"/>
    <col min="8454" max="8455" width="33.85546875" style="219" customWidth="1"/>
    <col min="8456" max="8457" width="11" style="219" customWidth="1"/>
    <col min="8458" max="8458" width="23.42578125" style="219" customWidth="1"/>
    <col min="8459" max="8686" width="11" style="219" customWidth="1"/>
    <col min="8687" max="8694" width="11" style="219"/>
    <col min="8695" max="8695" width="37.28515625" style="219" customWidth="1"/>
    <col min="8696" max="8696" width="11.140625" style="219" customWidth="1"/>
    <col min="8697" max="8697" width="9.85546875" style="219" customWidth="1"/>
    <col min="8698" max="8698" width="10.42578125" style="219" customWidth="1"/>
    <col min="8699" max="8699" width="9.42578125" style="219" customWidth="1"/>
    <col min="8700" max="8700" width="10.85546875" style="219" customWidth="1"/>
    <col min="8701" max="8701" width="37.28515625" style="219" customWidth="1"/>
    <col min="8702" max="8702" width="9.85546875" style="219" customWidth="1"/>
    <col min="8703" max="8708" width="11" style="219" customWidth="1"/>
    <col min="8709" max="8709" width="29.28515625" style="219" customWidth="1"/>
    <col min="8710" max="8711" width="33.85546875" style="219" customWidth="1"/>
    <col min="8712" max="8713" width="11" style="219" customWidth="1"/>
    <col min="8714" max="8714" width="23.42578125" style="219" customWidth="1"/>
    <col min="8715" max="8942" width="11" style="219" customWidth="1"/>
    <col min="8943" max="8950" width="11" style="219"/>
    <col min="8951" max="8951" width="37.28515625" style="219" customWidth="1"/>
    <col min="8952" max="8952" width="11.140625" style="219" customWidth="1"/>
    <col min="8953" max="8953" width="9.85546875" style="219" customWidth="1"/>
    <col min="8954" max="8954" width="10.42578125" style="219" customWidth="1"/>
    <col min="8955" max="8955" width="9.42578125" style="219" customWidth="1"/>
    <col min="8956" max="8956" width="10.85546875" style="219" customWidth="1"/>
    <col min="8957" max="8957" width="37.28515625" style="219" customWidth="1"/>
    <col min="8958" max="8958" width="9.85546875" style="219" customWidth="1"/>
    <col min="8959" max="8964" width="11" style="219" customWidth="1"/>
    <col min="8965" max="8965" width="29.28515625" style="219" customWidth="1"/>
    <col min="8966" max="8967" width="33.85546875" style="219" customWidth="1"/>
    <col min="8968" max="8969" width="11" style="219" customWidth="1"/>
    <col min="8970" max="8970" width="23.42578125" style="219" customWidth="1"/>
    <col min="8971" max="9198" width="11" style="219" customWidth="1"/>
    <col min="9199" max="9206" width="11" style="219"/>
    <col min="9207" max="9207" width="37.28515625" style="219" customWidth="1"/>
    <col min="9208" max="9208" width="11.140625" style="219" customWidth="1"/>
    <col min="9209" max="9209" width="9.85546875" style="219" customWidth="1"/>
    <col min="9210" max="9210" width="10.42578125" style="219" customWidth="1"/>
    <col min="9211" max="9211" width="9.42578125" style="219" customWidth="1"/>
    <col min="9212" max="9212" width="10.85546875" style="219" customWidth="1"/>
    <col min="9213" max="9213" width="37.28515625" style="219" customWidth="1"/>
    <col min="9214" max="9214" width="9.85546875" style="219" customWidth="1"/>
    <col min="9215" max="9220" width="11" style="219" customWidth="1"/>
    <col min="9221" max="9221" width="29.28515625" style="219" customWidth="1"/>
    <col min="9222" max="9223" width="33.85546875" style="219" customWidth="1"/>
    <col min="9224" max="9225" width="11" style="219" customWidth="1"/>
    <col min="9226" max="9226" width="23.42578125" style="219" customWidth="1"/>
    <col min="9227" max="9454" width="11" style="219" customWidth="1"/>
    <col min="9455" max="9462" width="11" style="219"/>
    <col min="9463" max="9463" width="37.28515625" style="219" customWidth="1"/>
    <col min="9464" max="9464" width="11.140625" style="219" customWidth="1"/>
    <col min="9465" max="9465" width="9.85546875" style="219" customWidth="1"/>
    <col min="9466" max="9466" width="10.42578125" style="219" customWidth="1"/>
    <col min="9467" max="9467" width="9.42578125" style="219" customWidth="1"/>
    <col min="9468" max="9468" width="10.85546875" style="219" customWidth="1"/>
    <col min="9469" max="9469" width="37.28515625" style="219" customWidth="1"/>
    <col min="9470" max="9470" width="9.85546875" style="219" customWidth="1"/>
    <col min="9471" max="9476" width="11" style="219" customWidth="1"/>
    <col min="9477" max="9477" width="29.28515625" style="219" customWidth="1"/>
    <col min="9478" max="9479" width="33.85546875" style="219" customWidth="1"/>
    <col min="9480" max="9481" width="11" style="219" customWidth="1"/>
    <col min="9482" max="9482" width="23.42578125" style="219" customWidth="1"/>
    <col min="9483" max="9710" width="11" style="219" customWidth="1"/>
    <col min="9711" max="9718" width="11" style="219"/>
    <col min="9719" max="9719" width="37.28515625" style="219" customWidth="1"/>
    <col min="9720" max="9720" width="11.140625" style="219" customWidth="1"/>
    <col min="9721" max="9721" width="9.85546875" style="219" customWidth="1"/>
    <col min="9722" max="9722" width="10.42578125" style="219" customWidth="1"/>
    <col min="9723" max="9723" width="9.42578125" style="219" customWidth="1"/>
    <col min="9724" max="9724" width="10.85546875" style="219" customWidth="1"/>
    <col min="9725" max="9725" width="37.28515625" style="219" customWidth="1"/>
    <col min="9726" max="9726" width="9.85546875" style="219" customWidth="1"/>
    <col min="9727" max="9732" width="11" style="219" customWidth="1"/>
    <col min="9733" max="9733" width="29.28515625" style="219" customWidth="1"/>
    <col min="9734" max="9735" width="33.85546875" style="219" customWidth="1"/>
    <col min="9736" max="9737" width="11" style="219" customWidth="1"/>
    <col min="9738" max="9738" width="23.42578125" style="219" customWidth="1"/>
    <col min="9739" max="9966" width="11" style="219" customWidth="1"/>
    <col min="9967" max="9974" width="11" style="219"/>
    <col min="9975" max="9975" width="37.28515625" style="219" customWidth="1"/>
    <col min="9976" max="9976" width="11.140625" style="219" customWidth="1"/>
    <col min="9977" max="9977" width="9.85546875" style="219" customWidth="1"/>
    <col min="9978" max="9978" width="10.42578125" style="219" customWidth="1"/>
    <col min="9979" max="9979" width="9.42578125" style="219" customWidth="1"/>
    <col min="9980" max="9980" width="10.85546875" style="219" customWidth="1"/>
    <col min="9981" max="9981" width="37.28515625" style="219" customWidth="1"/>
    <col min="9982" max="9982" width="9.85546875" style="219" customWidth="1"/>
    <col min="9983" max="9988" width="11" style="219" customWidth="1"/>
    <col min="9989" max="9989" width="29.28515625" style="219" customWidth="1"/>
    <col min="9990" max="9991" width="33.85546875" style="219" customWidth="1"/>
    <col min="9992" max="9993" width="11" style="219" customWidth="1"/>
    <col min="9994" max="9994" width="23.42578125" style="219" customWidth="1"/>
    <col min="9995" max="10222" width="11" style="219" customWidth="1"/>
    <col min="10223" max="10230" width="11" style="219"/>
    <col min="10231" max="10231" width="37.28515625" style="219" customWidth="1"/>
    <col min="10232" max="10232" width="11.140625" style="219" customWidth="1"/>
    <col min="10233" max="10233" width="9.85546875" style="219" customWidth="1"/>
    <col min="10234" max="10234" width="10.42578125" style="219" customWidth="1"/>
    <col min="10235" max="10235" width="9.42578125" style="219" customWidth="1"/>
    <col min="10236" max="10236" width="10.85546875" style="219" customWidth="1"/>
    <col min="10237" max="10237" width="37.28515625" style="219" customWidth="1"/>
    <col min="10238" max="10238" width="9.85546875" style="219" customWidth="1"/>
    <col min="10239" max="10244" width="11" style="219" customWidth="1"/>
    <col min="10245" max="10245" width="29.28515625" style="219" customWidth="1"/>
    <col min="10246" max="10247" width="33.85546875" style="219" customWidth="1"/>
    <col min="10248" max="10249" width="11" style="219" customWidth="1"/>
    <col min="10250" max="10250" width="23.42578125" style="219" customWidth="1"/>
    <col min="10251" max="10478" width="11" style="219" customWidth="1"/>
    <col min="10479" max="10486" width="11" style="219"/>
    <col min="10487" max="10487" width="37.28515625" style="219" customWidth="1"/>
    <col min="10488" max="10488" width="11.140625" style="219" customWidth="1"/>
    <col min="10489" max="10489" width="9.85546875" style="219" customWidth="1"/>
    <col min="10490" max="10490" width="10.42578125" style="219" customWidth="1"/>
    <col min="10491" max="10491" width="9.42578125" style="219" customWidth="1"/>
    <col min="10492" max="10492" width="10.85546875" style="219" customWidth="1"/>
    <col min="10493" max="10493" width="37.28515625" style="219" customWidth="1"/>
    <col min="10494" max="10494" width="9.85546875" style="219" customWidth="1"/>
    <col min="10495" max="10500" width="11" style="219" customWidth="1"/>
    <col min="10501" max="10501" width="29.28515625" style="219" customWidth="1"/>
    <col min="10502" max="10503" width="33.85546875" style="219" customWidth="1"/>
    <col min="10504" max="10505" width="11" style="219" customWidth="1"/>
    <col min="10506" max="10506" width="23.42578125" style="219" customWidth="1"/>
    <col min="10507" max="10734" width="11" style="219" customWidth="1"/>
    <col min="10735" max="10742" width="11" style="219"/>
    <col min="10743" max="10743" width="37.28515625" style="219" customWidth="1"/>
    <col min="10744" max="10744" width="11.140625" style="219" customWidth="1"/>
    <col min="10745" max="10745" width="9.85546875" style="219" customWidth="1"/>
    <col min="10746" max="10746" width="10.42578125" style="219" customWidth="1"/>
    <col min="10747" max="10747" width="9.42578125" style="219" customWidth="1"/>
    <col min="10748" max="10748" width="10.85546875" style="219" customWidth="1"/>
    <col min="10749" max="10749" width="37.28515625" style="219" customWidth="1"/>
    <col min="10750" max="10750" width="9.85546875" style="219" customWidth="1"/>
    <col min="10751" max="10756" width="11" style="219" customWidth="1"/>
    <col min="10757" max="10757" width="29.28515625" style="219" customWidth="1"/>
    <col min="10758" max="10759" width="33.85546875" style="219" customWidth="1"/>
    <col min="10760" max="10761" width="11" style="219" customWidth="1"/>
    <col min="10762" max="10762" width="23.42578125" style="219" customWidth="1"/>
    <col min="10763" max="10990" width="11" style="219" customWidth="1"/>
    <col min="10991" max="10998" width="11" style="219"/>
    <col min="10999" max="10999" width="37.28515625" style="219" customWidth="1"/>
    <col min="11000" max="11000" width="11.140625" style="219" customWidth="1"/>
    <col min="11001" max="11001" width="9.85546875" style="219" customWidth="1"/>
    <col min="11002" max="11002" width="10.42578125" style="219" customWidth="1"/>
    <col min="11003" max="11003" width="9.42578125" style="219" customWidth="1"/>
    <col min="11004" max="11004" width="10.85546875" style="219" customWidth="1"/>
    <col min="11005" max="11005" width="37.28515625" style="219" customWidth="1"/>
    <col min="11006" max="11006" width="9.85546875" style="219" customWidth="1"/>
    <col min="11007" max="11012" width="11" style="219" customWidth="1"/>
    <col min="11013" max="11013" width="29.28515625" style="219" customWidth="1"/>
    <col min="11014" max="11015" width="33.85546875" style="219" customWidth="1"/>
    <col min="11016" max="11017" width="11" style="219" customWidth="1"/>
    <col min="11018" max="11018" width="23.42578125" style="219" customWidth="1"/>
    <col min="11019" max="11246" width="11" style="219" customWidth="1"/>
    <col min="11247" max="11254" width="11" style="219"/>
    <col min="11255" max="11255" width="37.28515625" style="219" customWidth="1"/>
    <col min="11256" max="11256" width="11.140625" style="219" customWidth="1"/>
    <col min="11257" max="11257" width="9.85546875" style="219" customWidth="1"/>
    <col min="11258" max="11258" width="10.42578125" style="219" customWidth="1"/>
    <col min="11259" max="11259" width="9.42578125" style="219" customWidth="1"/>
    <col min="11260" max="11260" width="10.85546875" style="219" customWidth="1"/>
    <col min="11261" max="11261" width="37.28515625" style="219" customWidth="1"/>
    <col min="11262" max="11262" width="9.85546875" style="219" customWidth="1"/>
    <col min="11263" max="11268" width="11" style="219" customWidth="1"/>
    <col min="11269" max="11269" width="29.28515625" style="219" customWidth="1"/>
    <col min="11270" max="11271" width="33.85546875" style="219" customWidth="1"/>
    <col min="11272" max="11273" width="11" style="219" customWidth="1"/>
    <col min="11274" max="11274" width="23.42578125" style="219" customWidth="1"/>
    <col min="11275" max="11502" width="11" style="219" customWidth="1"/>
    <col min="11503" max="11510" width="11" style="219"/>
    <col min="11511" max="11511" width="37.28515625" style="219" customWidth="1"/>
    <col min="11512" max="11512" width="11.140625" style="219" customWidth="1"/>
    <col min="11513" max="11513" width="9.85546875" style="219" customWidth="1"/>
    <col min="11514" max="11514" width="10.42578125" style="219" customWidth="1"/>
    <col min="11515" max="11515" width="9.42578125" style="219" customWidth="1"/>
    <col min="11516" max="11516" width="10.85546875" style="219" customWidth="1"/>
    <col min="11517" max="11517" width="37.28515625" style="219" customWidth="1"/>
    <col min="11518" max="11518" width="9.85546875" style="219" customWidth="1"/>
    <col min="11519" max="11524" width="11" style="219" customWidth="1"/>
    <col min="11525" max="11525" width="29.28515625" style="219" customWidth="1"/>
    <col min="11526" max="11527" width="33.85546875" style="219" customWidth="1"/>
    <col min="11528" max="11529" width="11" style="219" customWidth="1"/>
    <col min="11530" max="11530" width="23.42578125" style="219" customWidth="1"/>
    <col min="11531" max="11758" width="11" style="219" customWidth="1"/>
    <col min="11759" max="11766" width="11" style="219"/>
    <col min="11767" max="11767" width="37.28515625" style="219" customWidth="1"/>
    <col min="11768" max="11768" width="11.140625" style="219" customWidth="1"/>
    <col min="11769" max="11769" width="9.85546875" style="219" customWidth="1"/>
    <col min="11770" max="11770" width="10.42578125" style="219" customWidth="1"/>
    <col min="11771" max="11771" width="9.42578125" style="219" customWidth="1"/>
    <col min="11772" max="11772" width="10.85546875" style="219" customWidth="1"/>
    <col min="11773" max="11773" width="37.28515625" style="219" customWidth="1"/>
    <col min="11774" max="11774" width="9.85546875" style="219" customWidth="1"/>
    <col min="11775" max="11780" width="11" style="219" customWidth="1"/>
    <col min="11781" max="11781" width="29.28515625" style="219" customWidth="1"/>
    <col min="11782" max="11783" width="33.85546875" style="219" customWidth="1"/>
    <col min="11784" max="11785" width="11" style="219" customWidth="1"/>
    <col min="11786" max="11786" width="23.42578125" style="219" customWidth="1"/>
    <col min="11787" max="12014" width="11" style="219" customWidth="1"/>
    <col min="12015" max="12022" width="11" style="219"/>
    <col min="12023" max="12023" width="37.28515625" style="219" customWidth="1"/>
    <col min="12024" max="12024" width="11.140625" style="219" customWidth="1"/>
    <col min="12025" max="12025" width="9.85546875" style="219" customWidth="1"/>
    <col min="12026" max="12026" width="10.42578125" style="219" customWidth="1"/>
    <col min="12027" max="12027" width="9.42578125" style="219" customWidth="1"/>
    <col min="12028" max="12028" width="10.85546875" style="219" customWidth="1"/>
    <col min="12029" max="12029" width="37.28515625" style="219" customWidth="1"/>
    <col min="12030" max="12030" width="9.85546875" style="219" customWidth="1"/>
    <col min="12031" max="12036" width="11" style="219" customWidth="1"/>
    <col min="12037" max="12037" width="29.28515625" style="219" customWidth="1"/>
    <col min="12038" max="12039" width="33.85546875" style="219" customWidth="1"/>
    <col min="12040" max="12041" width="11" style="219" customWidth="1"/>
    <col min="12042" max="12042" width="23.42578125" style="219" customWidth="1"/>
    <col min="12043" max="12270" width="11" style="219" customWidth="1"/>
    <col min="12271" max="12278" width="11" style="219"/>
    <col min="12279" max="12279" width="37.28515625" style="219" customWidth="1"/>
    <col min="12280" max="12280" width="11.140625" style="219" customWidth="1"/>
    <col min="12281" max="12281" width="9.85546875" style="219" customWidth="1"/>
    <col min="12282" max="12282" width="10.42578125" style="219" customWidth="1"/>
    <col min="12283" max="12283" width="9.42578125" style="219" customWidth="1"/>
    <col min="12284" max="12284" width="10.85546875" style="219" customWidth="1"/>
    <col min="12285" max="12285" width="37.28515625" style="219" customWidth="1"/>
    <col min="12286" max="12286" width="9.85546875" style="219" customWidth="1"/>
    <col min="12287" max="12292" width="11" style="219" customWidth="1"/>
    <col min="12293" max="12293" width="29.28515625" style="219" customWidth="1"/>
    <col min="12294" max="12295" width="33.85546875" style="219" customWidth="1"/>
    <col min="12296" max="12297" width="11" style="219" customWidth="1"/>
    <col min="12298" max="12298" width="23.42578125" style="219" customWidth="1"/>
    <col min="12299" max="12526" width="11" style="219" customWidth="1"/>
    <col min="12527" max="12534" width="11" style="219"/>
    <col min="12535" max="12535" width="37.28515625" style="219" customWidth="1"/>
    <col min="12536" max="12536" width="11.140625" style="219" customWidth="1"/>
    <col min="12537" max="12537" width="9.85546875" style="219" customWidth="1"/>
    <col min="12538" max="12538" width="10.42578125" style="219" customWidth="1"/>
    <col min="12539" max="12539" width="9.42578125" style="219" customWidth="1"/>
    <col min="12540" max="12540" width="10.85546875" style="219" customWidth="1"/>
    <col min="12541" max="12541" width="37.28515625" style="219" customWidth="1"/>
    <col min="12542" max="12542" width="9.85546875" style="219" customWidth="1"/>
    <col min="12543" max="12548" width="11" style="219" customWidth="1"/>
    <col min="12549" max="12549" width="29.28515625" style="219" customWidth="1"/>
    <col min="12550" max="12551" width="33.85546875" style="219" customWidth="1"/>
    <col min="12552" max="12553" width="11" style="219" customWidth="1"/>
    <col min="12554" max="12554" width="23.42578125" style="219" customWidth="1"/>
    <col min="12555" max="12782" width="11" style="219" customWidth="1"/>
    <col min="12783" max="12790" width="11" style="219"/>
    <col min="12791" max="12791" width="37.28515625" style="219" customWidth="1"/>
    <col min="12792" max="12792" width="11.140625" style="219" customWidth="1"/>
    <col min="12793" max="12793" width="9.85546875" style="219" customWidth="1"/>
    <col min="12794" max="12794" width="10.42578125" style="219" customWidth="1"/>
    <col min="12795" max="12795" width="9.42578125" style="219" customWidth="1"/>
    <col min="12796" max="12796" width="10.85546875" style="219" customWidth="1"/>
    <col min="12797" max="12797" width="37.28515625" style="219" customWidth="1"/>
    <col min="12798" max="12798" width="9.85546875" style="219" customWidth="1"/>
    <col min="12799" max="12804" width="11" style="219" customWidth="1"/>
    <col min="12805" max="12805" width="29.28515625" style="219" customWidth="1"/>
    <col min="12806" max="12807" width="33.85546875" style="219" customWidth="1"/>
    <col min="12808" max="12809" width="11" style="219" customWidth="1"/>
    <col min="12810" max="12810" width="23.42578125" style="219" customWidth="1"/>
    <col min="12811" max="13038" width="11" style="219" customWidth="1"/>
    <col min="13039" max="13046" width="11" style="219"/>
    <col min="13047" max="13047" width="37.28515625" style="219" customWidth="1"/>
    <col min="13048" max="13048" width="11.140625" style="219" customWidth="1"/>
    <col min="13049" max="13049" width="9.85546875" style="219" customWidth="1"/>
    <col min="13050" max="13050" width="10.42578125" style="219" customWidth="1"/>
    <col min="13051" max="13051" width="9.42578125" style="219" customWidth="1"/>
    <col min="13052" max="13052" width="10.85546875" style="219" customWidth="1"/>
    <col min="13053" max="13053" width="37.28515625" style="219" customWidth="1"/>
    <col min="13054" max="13054" width="9.85546875" style="219" customWidth="1"/>
    <col min="13055" max="13060" width="11" style="219" customWidth="1"/>
    <col min="13061" max="13061" width="29.28515625" style="219" customWidth="1"/>
    <col min="13062" max="13063" width="33.85546875" style="219" customWidth="1"/>
    <col min="13064" max="13065" width="11" style="219" customWidth="1"/>
    <col min="13066" max="13066" width="23.42578125" style="219" customWidth="1"/>
    <col min="13067" max="13294" width="11" style="219" customWidth="1"/>
    <col min="13295" max="13302" width="11" style="219"/>
    <col min="13303" max="13303" width="37.28515625" style="219" customWidth="1"/>
    <col min="13304" max="13304" width="11.140625" style="219" customWidth="1"/>
    <col min="13305" max="13305" width="9.85546875" style="219" customWidth="1"/>
    <col min="13306" max="13306" width="10.42578125" style="219" customWidth="1"/>
    <col min="13307" max="13307" width="9.42578125" style="219" customWidth="1"/>
    <col min="13308" max="13308" width="10.85546875" style="219" customWidth="1"/>
    <col min="13309" max="13309" width="37.28515625" style="219" customWidth="1"/>
    <col min="13310" max="13310" width="9.85546875" style="219" customWidth="1"/>
    <col min="13311" max="13316" width="11" style="219" customWidth="1"/>
    <col min="13317" max="13317" width="29.28515625" style="219" customWidth="1"/>
    <col min="13318" max="13319" width="33.85546875" style="219" customWidth="1"/>
    <col min="13320" max="13321" width="11" style="219" customWidth="1"/>
    <col min="13322" max="13322" width="23.42578125" style="219" customWidth="1"/>
    <col min="13323" max="13550" width="11" style="219" customWidth="1"/>
    <col min="13551" max="13558" width="11" style="219"/>
    <col min="13559" max="13559" width="37.28515625" style="219" customWidth="1"/>
    <col min="13560" max="13560" width="11.140625" style="219" customWidth="1"/>
    <col min="13561" max="13561" width="9.85546875" style="219" customWidth="1"/>
    <col min="13562" max="13562" width="10.42578125" style="219" customWidth="1"/>
    <col min="13563" max="13563" width="9.42578125" style="219" customWidth="1"/>
    <col min="13564" max="13564" width="10.85546875" style="219" customWidth="1"/>
    <col min="13565" max="13565" width="37.28515625" style="219" customWidth="1"/>
    <col min="13566" max="13566" width="9.85546875" style="219" customWidth="1"/>
    <col min="13567" max="13572" width="11" style="219" customWidth="1"/>
    <col min="13573" max="13573" width="29.28515625" style="219" customWidth="1"/>
    <col min="13574" max="13575" width="33.85546875" style="219" customWidth="1"/>
    <col min="13576" max="13577" width="11" style="219" customWidth="1"/>
    <col min="13578" max="13578" width="23.42578125" style="219" customWidth="1"/>
    <col min="13579" max="13806" width="11" style="219" customWidth="1"/>
    <col min="13807" max="13814" width="11" style="219"/>
    <col min="13815" max="13815" width="37.28515625" style="219" customWidth="1"/>
    <col min="13816" max="13816" width="11.140625" style="219" customWidth="1"/>
    <col min="13817" max="13817" width="9.85546875" style="219" customWidth="1"/>
    <col min="13818" max="13818" width="10.42578125" style="219" customWidth="1"/>
    <col min="13819" max="13819" width="9.42578125" style="219" customWidth="1"/>
    <col min="13820" max="13820" width="10.85546875" style="219" customWidth="1"/>
    <col min="13821" max="13821" width="37.28515625" style="219" customWidth="1"/>
    <col min="13822" max="13822" width="9.85546875" style="219" customWidth="1"/>
    <col min="13823" max="13828" width="11" style="219" customWidth="1"/>
    <col min="13829" max="13829" width="29.28515625" style="219" customWidth="1"/>
    <col min="13830" max="13831" width="33.85546875" style="219" customWidth="1"/>
    <col min="13832" max="13833" width="11" style="219" customWidth="1"/>
    <col min="13834" max="13834" width="23.42578125" style="219" customWidth="1"/>
    <col min="13835" max="14062" width="11" style="219" customWidth="1"/>
    <col min="14063" max="14070" width="11" style="219"/>
    <col min="14071" max="14071" width="37.28515625" style="219" customWidth="1"/>
    <col min="14072" max="14072" width="11.140625" style="219" customWidth="1"/>
    <col min="14073" max="14073" width="9.85546875" style="219" customWidth="1"/>
    <col min="14074" max="14074" width="10.42578125" style="219" customWidth="1"/>
    <col min="14075" max="14075" width="9.42578125" style="219" customWidth="1"/>
    <col min="14076" max="14076" width="10.85546875" style="219" customWidth="1"/>
    <col min="14077" max="14077" width="37.28515625" style="219" customWidth="1"/>
    <col min="14078" max="14078" width="9.85546875" style="219" customWidth="1"/>
    <col min="14079" max="14084" width="11" style="219" customWidth="1"/>
    <col min="14085" max="14085" width="29.28515625" style="219" customWidth="1"/>
    <col min="14086" max="14087" width="33.85546875" style="219" customWidth="1"/>
    <col min="14088" max="14089" width="11" style="219" customWidth="1"/>
    <col min="14090" max="14090" width="23.42578125" style="219" customWidth="1"/>
    <col min="14091" max="14318" width="11" style="219" customWidth="1"/>
    <col min="14319" max="14326" width="11" style="219"/>
    <col min="14327" max="14327" width="37.28515625" style="219" customWidth="1"/>
    <col min="14328" max="14328" width="11.140625" style="219" customWidth="1"/>
    <col min="14329" max="14329" width="9.85546875" style="219" customWidth="1"/>
    <col min="14330" max="14330" width="10.42578125" style="219" customWidth="1"/>
    <col min="14331" max="14331" width="9.42578125" style="219" customWidth="1"/>
    <col min="14332" max="14332" width="10.85546875" style="219" customWidth="1"/>
    <col min="14333" max="14333" width="37.28515625" style="219" customWidth="1"/>
    <col min="14334" max="14334" width="9.85546875" style="219" customWidth="1"/>
    <col min="14335" max="14340" width="11" style="219" customWidth="1"/>
    <col min="14341" max="14341" width="29.28515625" style="219" customWidth="1"/>
    <col min="14342" max="14343" width="33.85546875" style="219" customWidth="1"/>
    <col min="14344" max="14345" width="11" style="219" customWidth="1"/>
    <col min="14346" max="14346" width="23.42578125" style="219" customWidth="1"/>
    <col min="14347" max="14574" width="11" style="219" customWidth="1"/>
    <col min="14575" max="14582" width="11" style="219"/>
    <col min="14583" max="14583" width="37.28515625" style="219" customWidth="1"/>
    <col min="14584" max="14584" width="11.140625" style="219" customWidth="1"/>
    <col min="14585" max="14585" width="9.85546875" style="219" customWidth="1"/>
    <col min="14586" max="14586" width="10.42578125" style="219" customWidth="1"/>
    <col min="14587" max="14587" width="9.42578125" style="219" customWidth="1"/>
    <col min="14588" max="14588" width="10.85546875" style="219" customWidth="1"/>
    <col min="14589" max="14589" width="37.28515625" style="219" customWidth="1"/>
    <col min="14590" max="14590" width="9.85546875" style="219" customWidth="1"/>
    <col min="14591" max="14596" width="11" style="219" customWidth="1"/>
    <col min="14597" max="14597" width="29.28515625" style="219" customWidth="1"/>
    <col min="14598" max="14599" width="33.85546875" style="219" customWidth="1"/>
    <col min="14600" max="14601" width="11" style="219" customWidth="1"/>
    <col min="14602" max="14602" width="23.42578125" style="219" customWidth="1"/>
    <col min="14603" max="14830" width="11" style="219" customWidth="1"/>
    <col min="14831" max="14838" width="11" style="219"/>
    <col min="14839" max="14839" width="37.28515625" style="219" customWidth="1"/>
    <col min="14840" max="14840" width="11.140625" style="219" customWidth="1"/>
    <col min="14841" max="14841" width="9.85546875" style="219" customWidth="1"/>
    <col min="14842" max="14842" width="10.42578125" style="219" customWidth="1"/>
    <col min="14843" max="14843" width="9.42578125" style="219" customWidth="1"/>
    <col min="14844" max="14844" width="10.85546875" style="219" customWidth="1"/>
    <col min="14845" max="14845" width="37.28515625" style="219" customWidth="1"/>
    <col min="14846" max="14846" width="9.85546875" style="219" customWidth="1"/>
    <col min="14847" max="14852" width="11" style="219" customWidth="1"/>
    <col min="14853" max="14853" width="29.28515625" style="219" customWidth="1"/>
    <col min="14854" max="14855" width="33.85546875" style="219" customWidth="1"/>
    <col min="14856" max="14857" width="11" style="219" customWidth="1"/>
    <col min="14858" max="14858" width="23.42578125" style="219" customWidth="1"/>
    <col min="14859" max="15086" width="11" style="219" customWidth="1"/>
    <col min="15087" max="15094" width="11" style="219"/>
    <col min="15095" max="15095" width="37.28515625" style="219" customWidth="1"/>
    <col min="15096" max="15096" width="11.140625" style="219" customWidth="1"/>
    <col min="15097" max="15097" width="9.85546875" style="219" customWidth="1"/>
    <col min="15098" max="15098" width="10.42578125" style="219" customWidth="1"/>
    <col min="15099" max="15099" width="9.42578125" style="219" customWidth="1"/>
    <col min="15100" max="15100" width="10.85546875" style="219" customWidth="1"/>
    <col min="15101" max="15101" width="37.28515625" style="219" customWidth="1"/>
    <col min="15102" max="15102" width="9.85546875" style="219" customWidth="1"/>
    <col min="15103" max="15108" width="11" style="219" customWidth="1"/>
    <col min="15109" max="15109" width="29.28515625" style="219" customWidth="1"/>
    <col min="15110" max="15111" width="33.85546875" style="219" customWidth="1"/>
    <col min="15112" max="15113" width="11" style="219" customWidth="1"/>
    <col min="15114" max="15114" width="23.42578125" style="219" customWidth="1"/>
    <col min="15115" max="15342" width="11" style="219" customWidth="1"/>
    <col min="15343" max="15350" width="11" style="219"/>
    <col min="15351" max="15351" width="37.28515625" style="219" customWidth="1"/>
    <col min="15352" max="15352" width="11.140625" style="219" customWidth="1"/>
    <col min="15353" max="15353" width="9.85546875" style="219" customWidth="1"/>
    <col min="15354" max="15354" width="10.42578125" style="219" customWidth="1"/>
    <col min="15355" max="15355" width="9.42578125" style="219" customWidth="1"/>
    <col min="15356" max="15356" width="10.85546875" style="219" customWidth="1"/>
    <col min="15357" max="15357" width="37.28515625" style="219" customWidth="1"/>
    <col min="15358" max="15358" width="9.85546875" style="219" customWidth="1"/>
    <col min="15359" max="15364" width="11" style="219" customWidth="1"/>
    <col min="15365" max="15365" width="29.28515625" style="219" customWidth="1"/>
    <col min="15366" max="15367" width="33.85546875" style="219" customWidth="1"/>
    <col min="15368" max="15369" width="11" style="219" customWidth="1"/>
    <col min="15370" max="15370" width="23.42578125" style="219" customWidth="1"/>
    <col min="15371" max="15598" width="11" style="219" customWidth="1"/>
    <col min="15599" max="15606" width="11" style="219"/>
    <col min="15607" max="15607" width="37.28515625" style="219" customWidth="1"/>
    <col min="15608" max="15608" width="11.140625" style="219" customWidth="1"/>
    <col min="15609" max="15609" width="9.85546875" style="219" customWidth="1"/>
    <col min="15610" max="15610" width="10.42578125" style="219" customWidth="1"/>
    <col min="15611" max="15611" width="9.42578125" style="219" customWidth="1"/>
    <col min="15612" max="15612" width="10.85546875" style="219" customWidth="1"/>
    <col min="15613" max="15613" width="37.28515625" style="219" customWidth="1"/>
    <col min="15614" max="15614" width="9.85546875" style="219" customWidth="1"/>
    <col min="15615" max="15620" width="11" style="219" customWidth="1"/>
    <col min="15621" max="15621" width="29.28515625" style="219" customWidth="1"/>
    <col min="15622" max="15623" width="33.85546875" style="219" customWidth="1"/>
    <col min="15624" max="15625" width="11" style="219" customWidth="1"/>
    <col min="15626" max="15626" width="23.42578125" style="219" customWidth="1"/>
    <col min="15627" max="15854" width="11" style="219" customWidth="1"/>
    <col min="15855" max="15862" width="11" style="219"/>
    <col min="15863" max="15863" width="37.28515625" style="219" customWidth="1"/>
    <col min="15864" max="15864" width="11.140625" style="219" customWidth="1"/>
    <col min="15865" max="15865" width="9.85546875" style="219" customWidth="1"/>
    <col min="15866" max="15866" width="10.42578125" style="219" customWidth="1"/>
    <col min="15867" max="15867" width="9.42578125" style="219" customWidth="1"/>
    <col min="15868" max="15868" width="10.85546875" style="219" customWidth="1"/>
    <col min="15869" max="15869" width="37.28515625" style="219" customWidth="1"/>
    <col min="15870" max="15870" width="9.85546875" style="219" customWidth="1"/>
    <col min="15871" max="15876" width="11" style="219" customWidth="1"/>
    <col min="15877" max="15877" width="29.28515625" style="219" customWidth="1"/>
    <col min="15878" max="15879" width="33.85546875" style="219" customWidth="1"/>
    <col min="15880" max="15881" width="11" style="219" customWidth="1"/>
    <col min="15882" max="15882" width="23.42578125" style="219" customWidth="1"/>
    <col min="15883" max="16110" width="11" style="219" customWidth="1"/>
    <col min="16111" max="16118" width="11" style="219"/>
    <col min="16119" max="16119" width="37.28515625" style="219" customWidth="1"/>
    <col min="16120" max="16120" width="11.140625" style="219" customWidth="1"/>
    <col min="16121" max="16121" width="9.85546875" style="219" customWidth="1"/>
    <col min="16122" max="16122" width="10.42578125" style="219" customWidth="1"/>
    <col min="16123" max="16123" width="9.42578125" style="219" customWidth="1"/>
    <col min="16124" max="16124" width="10.85546875" style="219" customWidth="1"/>
    <col min="16125" max="16125" width="37.28515625" style="219" customWidth="1"/>
    <col min="16126" max="16126" width="9.85546875" style="219" customWidth="1"/>
    <col min="16127" max="16132" width="11" style="219" customWidth="1"/>
    <col min="16133" max="16133" width="29.28515625" style="219" customWidth="1"/>
    <col min="16134" max="16135" width="33.85546875" style="219" customWidth="1"/>
    <col min="16136" max="16137" width="11" style="219" customWidth="1"/>
    <col min="16138" max="16138" width="23.42578125" style="219" customWidth="1"/>
    <col min="16139" max="16366" width="11" style="219" customWidth="1"/>
    <col min="16367" max="16384" width="11" style="219"/>
  </cols>
  <sheetData>
    <row r="1" spans="1:10" s="292" customFormat="1" ht="24.75" customHeight="1">
      <c r="A1" s="217" t="s">
        <v>0</v>
      </c>
      <c r="B1" s="293"/>
      <c r="F1" s="218" t="s">
        <v>412</v>
      </c>
    </row>
    <row r="2" spans="1:10" ht="18.95" customHeight="1">
      <c r="E2" s="219" t="s">
        <v>211</v>
      </c>
    </row>
    <row r="3" spans="1:10" s="730" customFormat="1" ht="18.95" customHeight="1">
      <c r="A3" s="871" t="s">
        <v>774</v>
      </c>
      <c r="B3" s="881"/>
      <c r="C3" s="876"/>
      <c r="D3" s="875"/>
      <c r="E3" s="1116" t="s">
        <v>773</v>
      </c>
      <c r="F3" s="1116"/>
    </row>
    <row r="4" spans="1:10" ht="18.95" customHeight="1">
      <c r="A4" s="871" t="s">
        <v>660</v>
      </c>
      <c r="B4" s="874"/>
      <c r="C4" s="875"/>
      <c r="D4" s="876"/>
      <c r="E4" s="1115" t="s">
        <v>661</v>
      </c>
      <c r="F4" s="1115"/>
    </row>
    <row r="5" spans="1:10" ht="18.95" customHeight="1">
      <c r="A5" s="871" t="s">
        <v>662</v>
      </c>
      <c r="B5" s="875"/>
      <c r="C5" s="875"/>
      <c r="D5" s="1115" t="s">
        <v>663</v>
      </c>
      <c r="E5" s="1115"/>
      <c r="F5" s="1115"/>
    </row>
    <row r="6" spans="1:10" ht="16.5" customHeight="1">
      <c r="B6" s="1117"/>
      <c r="C6" s="1117"/>
      <c r="D6" s="1117"/>
      <c r="E6" s="1117"/>
    </row>
    <row r="7" spans="1:10">
      <c r="A7" s="304" t="s">
        <v>939</v>
      </c>
      <c r="B7" s="801" t="s">
        <v>664</v>
      </c>
      <c r="C7" s="16" t="s">
        <v>665</v>
      </c>
      <c r="D7" s="801" t="s">
        <v>666</v>
      </c>
      <c r="E7" s="16" t="s">
        <v>667</v>
      </c>
      <c r="F7" s="1025" t="s">
        <v>940</v>
      </c>
    </row>
    <row r="8" spans="1:10" ht="13.5" customHeight="1">
      <c r="A8" s="18"/>
      <c r="B8" s="67"/>
      <c r="C8" s="18"/>
      <c r="D8" s="801" t="s">
        <v>668</v>
      </c>
      <c r="E8" s="23"/>
      <c r="F8" s="801"/>
      <c r="J8" s="276"/>
    </row>
    <row r="9" spans="1:10" ht="13.5" customHeight="1">
      <c r="A9" s="12"/>
      <c r="B9" s="801" t="s">
        <v>669</v>
      </c>
      <c r="C9" s="24" t="s">
        <v>670</v>
      </c>
      <c r="D9" s="24" t="s">
        <v>671</v>
      </c>
      <c r="E9" s="24" t="s">
        <v>672</v>
      </c>
      <c r="F9" s="18"/>
      <c r="J9" s="271"/>
    </row>
    <row r="10" spans="1:10" ht="8.1" customHeight="1">
      <c r="A10" s="12"/>
      <c r="B10" s="29"/>
      <c r="C10" s="268"/>
      <c r="D10" s="268"/>
      <c r="E10" s="268"/>
      <c r="F10" s="18"/>
      <c r="J10" s="271"/>
    </row>
    <row r="11" spans="1:10" ht="18" customHeight="1">
      <c r="A11" s="731" t="s">
        <v>18</v>
      </c>
      <c r="B11" s="732">
        <f>B12+B13+B14+B15+B19+B16+B17+B18</f>
        <v>1901</v>
      </c>
      <c r="C11" s="732">
        <f>C12+C13+C14+C15+C19+C16+C17+C18</f>
        <v>5152</v>
      </c>
      <c r="D11" s="732">
        <f>D12+D13+D14+D15+D19+D16+D17+D18</f>
        <v>4325</v>
      </c>
      <c r="E11" s="732">
        <f>SUM(E12:E19)</f>
        <v>36378</v>
      </c>
      <c r="F11" s="733" t="s">
        <v>19</v>
      </c>
      <c r="J11" s="271"/>
    </row>
    <row r="12" spans="1:10" ht="18" customHeight="1">
      <c r="A12" s="734" t="s">
        <v>20</v>
      </c>
      <c r="B12" s="735">
        <v>161</v>
      </c>
      <c r="C12" s="735">
        <v>201</v>
      </c>
      <c r="D12" s="735">
        <v>296</v>
      </c>
      <c r="E12" s="735">
        <v>3817</v>
      </c>
      <c r="F12" s="736" t="s">
        <v>21</v>
      </c>
      <c r="J12" s="271"/>
    </row>
    <row r="13" spans="1:10" ht="18" customHeight="1">
      <c r="A13" s="734" t="s">
        <v>22</v>
      </c>
      <c r="B13" s="735">
        <v>210</v>
      </c>
      <c r="C13" s="735">
        <v>505</v>
      </c>
      <c r="D13" s="735">
        <v>246</v>
      </c>
      <c r="E13" s="735">
        <v>4267</v>
      </c>
      <c r="F13" s="736" t="s">
        <v>23</v>
      </c>
      <c r="J13" s="271"/>
    </row>
    <row r="14" spans="1:10" ht="18" customHeight="1">
      <c r="A14" s="734" t="s">
        <v>24</v>
      </c>
      <c r="B14" s="735">
        <v>41</v>
      </c>
      <c r="C14" s="735">
        <v>201</v>
      </c>
      <c r="D14" s="735">
        <v>181</v>
      </c>
      <c r="E14" s="735">
        <v>709</v>
      </c>
      <c r="F14" s="736" t="s">
        <v>25</v>
      </c>
      <c r="J14" s="271"/>
    </row>
    <row r="15" spans="1:10" ht="18" customHeight="1">
      <c r="A15" s="20" t="s">
        <v>26</v>
      </c>
      <c r="B15" s="735">
        <v>377</v>
      </c>
      <c r="C15" s="735">
        <v>555</v>
      </c>
      <c r="D15" s="735">
        <v>940</v>
      </c>
      <c r="E15" s="735">
        <v>7642</v>
      </c>
      <c r="F15" s="736" t="s">
        <v>27</v>
      </c>
      <c r="J15" s="271"/>
    </row>
    <row r="16" spans="1:10" ht="18" customHeight="1">
      <c r="A16" s="20" t="s">
        <v>674</v>
      </c>
      <c r="B16" s="735">
        <v>378</v>
      </c>
      <c r="C16" s="735">
        <v>947</v>
      </c>
      <c r="D16" s="735">
        <v>593</v>
      </c>
      <c r="E16" s="735">
        <v>5772</v>
      </c>
      <c r="F16" s="736" t="s">
        <v>29</v>
      </c>
      <c r="J16" s="271"/>
    </row>
    <row r="17" spans="1:10" ht="18" customHeight="1">
      <c r="A17" s="20" t="s">
        <v>675</v>
      </c>
      <c r="B17" s="735">
        <v>352</v>
      </c>
      <c r="C17" s="735">
        <v>1305</v>
      </c>
      <c r="D17" s="735">
        <v>1065</v>
      </c>
      <c r="E17" s="735">
        <v>8477</v>
      </c>
      <c r="F17" s="736" t="s">
        <v>31</v>
      </c>
      <c r="J17" s="271"/>
    </row>
    <row r="18" spans="1:10" ht="18" customHeight="1">
      <c r="A18" s="20" t="s">
        <v>556</v>
      </c>
      <c r="B18" s="735">
        <v>196</v>
      </c>
      <c r="C18" s="735">
        <v>968</v>
      </c>
      <c r="D18" s="735">
        <v>743</v>
      </c>
      <c r="E18" s="735">
        <v>3754</v>
      </c>
      <c r="F18" s="736" t="s">
        <v>33</v>
      </c>
      <c r="J18" s="271"/>
    </row>
    <row r="19" spans="1:10" ht="18" customHeight="1">
      <c r="A19" s="20" t="s">
        <v>673</v>
      </c>
      <c r="B19" s="735">
        <v>186</v>
      </c>
      <c r="C19" s="735">
        <v>470</v>
      </c>
      <c r="D19" s="735">
        <v>261</v>
      </c>
      <c r="E19" s="735">
        <v>1940</v>
      </c>
      <c r="F19" s="736" t="s">
        <v>35</v>
      </c>
      <c r="J19" s="271"/>
    </row>
    <row r="20" spans="1:10" ht="18" customHeight="1">
      <c r="A20" s="731" t="s">
        <v>36</v>
      </c>
      <c r="B20" s="732">
        <f>SUM(B21:B28)</f>
        <v>2388</v>
      </c>
      <c r="C20" s="732">
        <f t="shared" ref="C20:E20" si="0">SUM(C21:C28)</f>
        <v>1374</v>
      </c>
      <c r="D20" s="732">
        <f t="shared" si="0"/>
        <v>7986</v>
      </c>
      <c r="E20" s="732">
        <f t="shared" si="0"/>
        <v>29021</v>
      </c>
      <c r="F20" s="738" t="s">
        <v>37</v>
      </c>
      <c r="J20" s="271"/>
    </row>
    <row r="21" spans="1:10" ht="18" customHeight="1">
      <c r="A21" s="734" t="s">
        <v>38</v>
      </c>
      <c r="B21" s="739">
        <v>354</v>
      </c>
      <c r="C21" s="739">
        <v>75</v>
      </c>
      <c r="D21" s="739">
        <v>252</v>
      </c>
      <c r="E21" s="739">
        <v>3481</v>
      </c>
      <c r="F21" s="740" t="s">
        <v>39</v>
      </c>
      <c r="J21" s="271"/>
    </row>
    <row r="22" spans="1:10" ht="18" customHeight="1">
      <c r="A22" s="734" t="s">
        <v>40</v>
      </c>
      <c r="B22" s="735">
        <v>74</v>
      </c>
      <c r="C22" s="735">
        <v>1</v>
      </c>
      <c r="D22" s="735">
        <v>292</v>
      </c>
      <c r="E22" s="735">
        <v>1453</v>
      </c>
      <c r="F22" s="740" t="s">
        <v>41</v>
      </c>
      <c r="J22" s="271"/>
    </row>
    <row r="23" spans="1:10" ht="18" customHeight="1">
      <c r="A23" s="734" t="s">
        <v>42</v>
      </c>
      <c r="B23" s="735">
        <v>65</v>
      </c>
      <c r="C23" s="735">
        <v>2</v>
      </c>
      <c r="D23" s="735">
        <v>197</v>
      </c>
      <c r="E23" s="735">
        <v>2591</v>
      </c>
      <c r="F23" s="740" t="s">
        <v>43</v>
      </c>
      <c r="J23" s="271"/>
    </row>
    <row r="24" spans="1:10" ht="18" customHeight="1">
      <c r="A24" s="734" t="s">
        <v>44</v>
      </c>
      <c r="B24" s="735">
        <v>59</v>
      </c>
      <c r="C24" s="735">
        <v>163</v>
      </c>
      <c r="D24" s="735">
        <v>334</v>
      </c>
      <c r="E24" s="735">
        <v>3164</v>
      </c>
      <c r="F24" s="736" t="s">
        <v>45</v>
      </c>
      <c r="J24" s="271"/>
    </row>
    <row r="25" spans="1:10" ht="18" customHeight="1">
      <c r="A25" s="734" t="s">
        <v>46</v>
      </c>
      <c r="B25" s="735">
        <v>249</v>
      </c>
      <c r="C25" s="735">
        <v>3</v>
      </c>
      <c r="D25" s="735">
        <v>256</v>
      </c>
      <c r="E25" s="735">
        <v>1549</v>
      </c>
      <c r="F25" s="740" t="s">
        <v>47</v>
      </c>
      <c r="J25" s="276"/>
    </row>
    <row r="26" spans="1:10" ht="18" customHeight="1">
      <c r="A26" s="734" t="s">
        <v>48</v>
      </c>
      <c r="B26" s="735">
        <v>353</v>
      </c>
      <c r="C26" s="735">
        <v>431</v>
      </c>
      <c r="D26" s="735">
        <v>5811</v>
      </c>
      <c r="E26" s="735">
        <v>6980</v>
      </c>
      <c r="F26" s="740" t="s">
        <v>49</v>
      </c>
      <c r="J26" s="277"/>
    </row>
    <row r="27" spans="1:10" ht="18" customHeight="1">
      <c r="A27" s="734" t="s">
        <v>50</v>
      </c>
      <c r="B27" s="735">
        <v>890</v>
      </c>
      <c r="C27" s="735">
        <v>696</v>
      </c>
      <c r="D27" s="735">
        <v>717</v>
      </c>
      <c r="E27" s="735">
        <v>6528</v>
      </c>
      <c r="F27" s="740" t="s">
        <v>51</v>
      </c>
      <c r="J27" s="271"/>
    </row>
    <row r="28" spans="1:10" ht="18" customHeight="1">
      <c r="A28" s="734" t="s">
        <v>52</v>
      </c>
      <c r="B28" s="735">
        <v>344</v>
      </c>
      <c r="C28" s="735">
        <v>3</v>
      </c>
      <c r="D28" s="735">
        <v>127</v>
      </c>
      <c r="E28" s="735">
        <v>3275</v>
      </c>
      <c r="F28" s="740" t="s">
        <v>53</v>
      </c>
      <c r="J28" s="271"/>
    </row>
    <row r="29" spans="1:10" ht="18" customHeight="1">
      <c r="A29" s="731" t="s">
        <v>54</v>
      </c>
      <c r="B29" s="732">
        <f>B30+B31+B32+B33+B34+B35+B36+B37+B38</f>
        <v>3102</v>
      </c>
      <c r="C29" s="732">
        <f>C30+C31+C32+C33+C34+C35+C36+C37+C38</f>
        <v>6553</v>
      </c>
      <c r="D29" s="732">
        <f>D30+D31+D32+D33+D34+D35+D36+D37+D38</f>
        <v>5758</v>
      </c>
      <c r="E29" s="732">
        <f>E30+E31+E32+E33+E34+E35+E36+E37+E38</f>
        <v>61690</v>
      </c>
      <c r="F29" s="733" t="s">
        <v>55</v>
      </c>
      <c r="J29" s="271"/>
    </row>
    <row r="30" spans="1:10" ht="18" customHeight="1">
      <c r="A30" s="741" t="s">
        <v>489</v>
      </c>
      <c r="B30" s="735">
        <v>601</v>
      </c>
      <c r="C30" s="735">
        <v>1678</v>
      </c>
      <c r="D30" s="735">
        <v>1245</v>
      </c>
      <c r="E30" s="735">
        <v>10725</v>
      </c>
      <c r="F30" s="736" t="s">
        <v>57</v>
      </c>
      <c r="J30" s="271"/>
    </row>
    <row r="31" spans="1:10" ht="18" customHeight="1">
      <c r="A31" s="742" t="s">
        <v>851</v>
      </c>
      <c r="B31" s="735">
        <v>70</v>
      </c>
      <c r="C31" s="735">
        <v>164</v>
      </c>
      <c r="D31" s="735">
        <v>67</v>
      </c>
      <c r="E31" s="735">
        <v>4067</v>
      </c>
      <c r="F31" s="736" t="s">
        <v>59</v>
      </c>
      <c r="J31" s="271"/>
    </row>
    <row r="32" spans="1:10" ht="18" customHeight="1">
      <c r="A32" s="741" t="s">
        <v>852</v>
      </c>
      <c r="B32" s="735">
        <v>177</v>
      </c>
      <c r="C32" s="735">
        <v>606</v>
      </c>
      <c r="D32" s="735">
        <v>291</v>
      </c>
      <c r="E32" s="735">
        <v>3079</v>
      </c>
      <c r="F32" s="736" t="s">
        <v>61</v>
      </c>
      <c r="J32" s="271"/>
    </row>
    <row r="33" spans="1:10" ht="18" customHeight="1">
      <c r="A33" s="734" t="s">
        <v>676</v>
      </c>
      <c r="B33" s="735">
        <v>771</v>
      </c>
      <c r="C33" s="735">
        <v>2194</v>
      </c>
      <c r="D33" s="735">
        <v>1776</v>
      </c>
      <c r="E33" s="735">
        <v>13337</v>
      </c>
      <c r="F33" s="736" t="s">
        <v>63</v>
      </c>
      <c r="J33" s="271"/>
    </row>
    <row r="34" spans="1:10" ht="18" customHeight="1">
      <c r="A34" s="742" t="s">
        <v>853</v>
      </c>
      <c r="B34" s="735">
        <v>150</v>
      </c>
      <c r="C34" s="735">
        <v>248</v>
      </c>
      <c r="D34" s="735">
        <v>163</v>
      </c>
      <c r="E34" s="735">
        <v>2162</v>
      </c>
      <c r="F34" s="736" t="s">
        <v>928</v>
      </c>
      <c r="J34" s="271"/>
    </row>
    <row r="35" spans="1:10" ht="18" customHeight="1">
      <c r="A35" s="734" t="s">
        <v>677</v>
      </c>
      <c r="B35" s="735">
        <v>389</v>
      </c>
      <c r="C35" s="735">
        <v>282</v>
      </c>
      <c r="D35" s="735">
        <v>435</v>
      </c>
      <c r="E35" s="735">
        <v>3374</v>
      </c>
      <c r="F35" s="736" t="s">
        <v>66</v>
      </c>
      <c r="J35" s="271"/>
    </row>
    <row r="36" spans="1:10" ht="18" customHeight="1">
      <c r="A36" s="734" t="s">
        <v>678</v>
      </c>
      <c r="B36" s="735">
        <v>270</v>
      </c>
      <c r="C36" s="735">
        <v>293</v>
      </c>
      <c r="D36" s="735">
        <v>702</v>
      </c>
      <c r="E36" s="735">
        <v>11449</v>
      </c>
      <c r="F36" s="736" t="s">
        <v>68</v>
      </c>
      <c r="J36" s="271"/>
    </row>
    <row r="37" spans="1:10" ht="18" customHeight="1">
      <c r="A37" s="734" t="s">
        <v>679</v>
      </c>
      <c r="B37" s="735">
        <v>417</v>
      </c>
      <c r="C37" s="735">
        <v>850</v>
      </c>
      <c r="D37" s="735">
        <v>752</v>
      </c>
      <c r="E37" s="735">
        <v>8824</v>
      </c>
      <c r="F37" s="736" t="s">
        <v>70</v>
      </c>
      <c r="J37" s="276"/>
    </row>
    <row r="38" spans="1:10" ht="18" customHeight="1">
      <c r="A38" s="734" t="s">
        <v>854</v>
      </c>
      <c r="B38" s="735">
        <v>257</v>
      </c>
      <c r="C38" s="735">
        <v>238</v>
      </c>
      <c r="D38" s="735">
        <v>327</v>
      </c>
      <c r="E38" s="735">
        <v>4673</v>
      </c>
      <c r="F38" s="736" t="s">
        <v>72</v>
      </c>
      <c r="J38" s="271"/>
    </row>
    <row r="39" spans="1:10" ht="18" customHeight="1">
      <c r="A39" s="743" t="s">
        <v>73</v>
      </c>
      <c r="B39" s="732">
        <f>B40+B41+B42+B43+B44+B45+B46</f>
        <v>6129</v>
      </c>
      <c r="C39" s="732">
        <f>C40+C41+C42+C43+C44+C45+C46</f>
        <v>6455</v>
      </c>
      <c r="D39" s="732">
        <f>D40+D41+D42+D43+D44+D45+D46</f>
        <v>6816</v>
      </c>
      <c r="E39" s="732">
        <f>E40+E41+E42+E43+E44+E45+E46</f>
        <v>61458</v>
      </c>
      <c r="F39" s="733" t="s">
        <v>74</v>
      </c>
      <c r="J39" s="271"/>
    </row>
    <row r="40" spans="1:10" ht="18" customHeight="1">
      <c r="A40" s="741" t="s">
        <v>75</v>
      </c>
      <c r="B40" s="735">
        <v>1601</v>
      </c>
      <c r="C40" s="735">
        <v>788</v>
      </c>
      <c r="D40" s="735">
        <v>588</v>
      </c>
      <c r="E40" s="735">
        <v>10929</v>
      </c>
      <c r="F40" s="740" t="s">
        <v>76</v>
      </c>
      <c r="J40" s="271"/>
    </row>
    <row r="41" spans="1:10" ht="18" customHeight="1">
      <c r="A41" s="741" t="s">
        <v>77</v>
      </c>
      <c r="B41" s="735">
        <v>1175</v>
      </c>
      <c r="C41" s="735">
        <v>288</v>
      </c>
      <c r="D41" s="735">
        <v>1055</v>
      </c>
      <c r="E41" s="735">
        <v>8528</v>
      </c>
      <c r="F41" s="736" t="s">
        <v>78</v>
      </c>
      <c r="J41" s="271"/>
    </row>
    <row r="42" spans="1:10" ht="18" customHeight="1">
      <c r="A42" s="741" t="s">
        <v>79</v>
      </c>
      <c r="B42" s="735">
        <v>143</v>
      </c>
      <c r="C42" s="735">
        <v>215</v>
      </c>
      <c r="D42" s="735">
        <v>488</v>
      </c>
      <c r="E42" s="735">
        <v>1984</v>
      </c>
      <c r="F42" s="736" t="s">
        <v>80</v>
      </c>
      <c r="J42" s="271"/>
    </row>
    <row r="43" spans="1:10" ht="18" customHeight="1">
      <c r="A43" s="741" t="s">
        <v>81</v>
      </c>
      <c r="B43" s="735">
        <v>1512</v>
      </c>
      <c r="C43" s="735">
        <v>3021</v>
      </c>
      <c r="D43" s="735">
        <v>1747</v>
      </c>
      <c r="E43" s="735">
        <v>15139</v>
      </c>
      <c r="F43" s="736" t="s">
        <v>82</v>
      </c>
      <c r="J43" s="271"/>
    </row>
    <row r="44" spans="1:10" ht="18" customHeight="1">
      <c r="A44" s="741" t="s">
        <v>83</v>
      </c>
      <c r="B44" s="735">
        <v>780</v>
      </c>
      <c r="C44" s="735">
        <v>856</v>
      </c>
      <c r="D44" s="735">
        <v>985</v>
      </c>
      <c r="E44" s="735">
        <v>11117</v>
      </c>
      <c r="F44" s="740" t="s">
        <v>84</v>
      </c>
      <c r="J44" s="232"/>
    </row>
    <row r="45" spans="1:10" ht="18" customHeight="1">
      <c r="A45" s="741" t="s">
        <v>85</v>
      </c>
      <c r="B45" s="735">
        <v>517</v>
      </c>
      <c r="C45" s="735">
        <v>230</v>
      </c>
      <c r="D45" s="735">
        <v>244</v>
      </c>
      <c r="E45" s="735">
        <v>5114</v>
      </c>
      <c r="F45" s="740" t="s">
        <v>86</v>
      </c>
      <c r="J45" s="271"/>
    </row>
    <row r="46" spans="1:10" ht="18" customHeight="1">
      <c r="A46" s="741" t="s">
        <v>87</v>
      </c>
      <c r="B46" s="735">
        <v>401</v>
      </c>
      <c r="C46" s="735">
        <v>1057</v>
      </c>
      <c r="D46" s="735">
        <v>1709</v>
      </c>
      <c r="E46" s="735">
        <v>8647</v>
      </c>
      <c r="F46" s="736" t="s">
        <v>88</v>
      </c>
      <c r="J46" s="271"/>
    </row>
    <row r="47" spans="1:10" ht="18" customHeight="1">
      <c r="A47" s="744" t="s">
        <v>89</v>
      </c>
      <c r="B47" s="732">
        <f>B48+B49+B50+B51+B52</f>
        <v>1557</v>
      </c>
      <c r="C47" s="732">
        <f>C48+C49+C50+C51+C52</f>
        <v>1610</v>
      </c>
      <c r="D47" s="732">
        <f>D48+D49+D50+D51+D52</f>
        <v>2564</v>
      </c>
      <c r="E47" s="732">
        <f>E48+E49+E50+E51+E52</f>
        <v>32408</v>
      </c>
      <c r="F47" s="733" t="s">
        <v>90</v>
      </c>
      <c r="J47" s="271"/>
    </row>
    <row r="48" spans="1:10" ht="18" customHeight="1">
      <c r="A48" s="734" t="s">
        <v>91</v>
      </c>
      <c r="B48" s="735">
        <v>186</v>
      </c>
      <c r="C48" s="735">
        <v>113</v>
      </c>
      <c r="D48" s="735">
        <v>590</v>
      </c>
      <c r="E48" s="735">
        <v>6514</v>
      </c>
      <c r="F48" s="736" t="s">
        <v>92</v>
      </c>
      <c r="J48" s="271"/>
    </row>
    <row r="49" spans="1:10" ht="18" customHeight="1">
      <c r="A49" s="741" t="s">
        <v>93</v>
      </c>
      <c r="B49" s="735">
        <v>578</v>
      </c>
      <c r="C49" s="735">
        <v>274</v>
      </c>
      <c r="D49" s="735">
        <v>286</v>
      </c>
      <c r="E49" s="735">
        <v>7628</v>
      </c>
      <c r="F49" s="736" t="s">
        <v>94</v>
      </c>
      <c r="J49" s="271"/>
    </row>
    <row r="50" spans="1:10" ht="18" customHeight="1">
      <c r="A50" s="741" t="s">
        <v>95</v>
      </c>
      <c r="B50" s="735">
        <v>217</v>
      </c>
      <c r="C50" s="735">
        <v>111</v>
      </c>
      <c r="D50" s="735">
        <v>384</v>
      </c>
      <c r="E50" s="735">
        <v>5572</v>
      </c>
      <c r="F50" s="736" t="s">
        <v>96</v>
      </c>
      <c r="J50" s="271"/>
    </row>
    <row r="51" spans="1:10" ht="18" customHeight="1">
      <c r="A51" s="741" t="s">
        <v>97</v>
      </c>
      <c r="B51" s="735">
        <v>215</v>
      </c>
      <c r="C51" s="735">
        <v>889</v>
      </c>
      <c r="D51" s="735">
        <v>1093</v>
      </c>
      <c r="E51" s="735">
        <v>5990</v>
      </c>
      <c r="F51" s="736" t="s">
        <v>98</v>
      </c>
      <c r="J51" s="271"/>
    </row>
    <row r="52" spans="1:10" ht="18" customHeight="1">
      <c r="A52" s="741" t="s">
        <v>99</v>
      </c>
      <c r="B52" s="735">
        <v>361</v>
      </c>
      <c r="C52" s="735">
        <v>223</v>
      </c>
      <c r="D52" s="735">
        <v>211</v>
      </c>
      <c r="E52" s="735">
        <v>6704</v>
      </c>
      <c r="F52" s="740" t="s">
        <v>100</v>
      </c>
      <c r="J52" s="271"/>
    </row>
    <row r="53" spans="1:10" ht="12.75" customHeight="1">
      <c r="A53" s="254"/>
    </row>
    <row r="54" spans="1:10" ht="14.1" customHeight="1">
      <c r="A54" s="254"/>
      <c r="B54" s="642"/>
      <c r="C54" s="642"/>
      <c r="D54" s="642"/>
      <c r="E54" s="642"/>
    </row>
    <row r="55" spans="1:10" ht="12.75" customHeight="1">
      <c r="A55" s="254"/>
      <c r="B55" s="642"/>
      <c r="C55" s="642"/>
      <c r="D55" s="642"/>
      <c r="E55" s="642"/>
    </row>
    <row r="56" spans="1:10" ht="9" customHeight="1">
      <c r="A56" s="254"/>
    </row>
    <row r="57" spans="1:10" ht="12.75" customHeight="1">
      <c r="A57" s="254"/>
    </row>
    <row r="58" spans="1:10" ht="12.75" customHeight="1">
      <c r="A58" s="254"/>
    </row>
    <row r="59" spans="1:10" ht="12.75" customHeight="1">
      <c r="A59" s="1118"/>
      <c r="B59" s="1118"/>
      <c r="C59" s="1118"/>
      <c r="D59" s="1118"/>
      <c r="E59" s="1118"/>
      <c r="F59" s="1118"/>
    </row>
    <row r="60" spans="1:10" ht="12.75" customHeight="1">
      <c r="A60" s="254"/>
    </row>
    <row r="61" spans="1:10" ht="12.75" customHeight="1">
      <c r="A61" s="254"/>
    </row>
    <row r="62" spans="1:10" ht="22.5">
      <c r="A62" s="217" t="s">
        <v>0</v>
      </c>
      <c r="B62" s="292"/>
      <c r="C62" s="292"/>
      <c r="D62" s="292"/>
      <c r="E62" s="292"/>
      <c r="F62" s="218" t="s">
        <v>412</v>
      </c>
    </row>
    <row r="63" spans="1:10">
      <c r="B63" s="219"/>
    </row>
    <row r="64" spans="1:10" ht="18.75">
      <c r="A64" s="871" t="s">
        <v>774</v>
      </c>
      <c r="B64" s="881"/>
      <c r="C64" s="876"/>
      <c r="D64" s="875"/>
      <c r="E64" s="1116" t="s">
        <v>773</v>
      </c>
      <c r="F64" s="1116"/>
    </row>
    <row r="65" spans="1:6" ht="20.25">
      <c r="A65" s="871" t="s">
        <v>660</v>
      </c>
      <c r="B65" s="874"/>
      <c r="C65" s="875"/>
      <c r="D65" s="876"/>
      <c r="E65" s="1115" t="s">
        <v>661</v>
      </c>
      <c r="F65" s="1115"/>
    </row>
    <row r="66" spans="1:6" ht="20.25">
      <c r="A66" s="871" t="s">
        <v>680</v>
      </c>
      <c r="B66" s="875"/>
      <c r="C66" s="875"/>
      <c r="D66" s="1115" t="s">
        <v>681</v>
      </c>
      <c r="E66" s="1115"/>
      <c r="F66" s="1115"/>
    </row>
    <row r="67" spans="1:6">
      <c r="A67" s="875"/>
      <c r="B67" s="882"/>
      <c r="C67" s="883"/>
      <c r="D67" s="883"/>
      <c r="E67" s="884"/>
      <c r="F67" s="875"/>
    </row>
    <row r="68" spans="1:6">
      <c r="A68" s="304" t="s">
        <v>939</v>
      </c>
      <c r="B68" s="801" t="s">
        <v>664</v>
      </c>
      <c r="C68" s="16" t="s">
        <v>665</v>
      </c>
      <c r="D68" s="801" t="s">
        <v>666</v>
      </c>
      <c r="E68" s="16" t="s">
        <v>667</v>
      </c>
      <c r="F68" s="1025" t="s">
        <v>940</v>
      </c>
    </row>
    <row r="69" spans="1:6">
      <c r="A69" s="18"/>
      <c r="B69" s="67"/>
      <c r="C69" s="18"/>
      <c r="D69" s="801" t="s">
        <v>668</v>
      </c>
      <c r="E69" s="23"/>
      <c r="F69" s="801"/>
    </row>
    <row r="70" spans="1:6">
      <c r="A70" s="12"/>
      <c r="B70" s="801" t="s">
        <v>669</v>
      </c>
      <c r="C70" s="24" t="s">
        <v>670</v>
      </c>
      <c r="D70" s="24" t="s">
        <v>671</v>
      </c>
      <c r="E70" s="24" t="s">
        <v>672</v>
      </c>
      <c r="F70" s="18"/>
    </row>
    <row r="71" spans="1:6">
      <c r="A71" s="12"/>
      <c r="B71" s="18"/>
      <c r="C71" s="18"/>
      <c r="D71" s="18"/>
      <c r="E71" s="18"/>
      <c r="F71" s="18"/>
    </row>
    <row r="72" spans="1:6" ht="15.75">
      <c r="A72" s="743" t="s">
        <v>103</v>
      </c>
      <c r="B72" s="698">
        <f>B73+B74+B75+B76+B77+B78+B79+B80+B81+B82+B83+B84+B85+B86+B87+B88</f>
        <v>8775</v>
      </c>
      <c r="C72" s="698">
        <f>C73+C74+C75+C76+C77+C78+C79+C80+C81+C82+C83+C84+C85+C86+C87+C88</f>
        <v>11505</v>
      </c>
      <c r="D72" s="698">
        <f>D73+D74+D75+D76+D77+D78+D79+D80+D81+D82+D83+D84+D85+D86+D87+D88</f>
        <v>12562</v>
      </c>
      <c r="E72" s="698">
        <f>E73+E74+E75+E76+E77+E78+E79+E80+E81+E82+E83+E84+E85+E86+E87+E88</f>
        <v>97555</v>
      </c>
      <c r="F72" s="746" t="s">
        <v>104</v>
      </c>
    </row>
    <row r="73" spans="1:6">
      <c r="A73" s="867" t="s">
        <v>845</v>
      </c>
      <c r="B73" s="885">
        <v>277</v>
      </c>
      <c r="C73" s="885">
        <v>530</v>
      </c>
      <c r="D73" s="885">
        <v>604</v>
      </c>
      <c r="E73" s="885">
        <v>4555</v>
      </c>
      <c r="F73" s="868" t="s">
        <v>117</v>
      </c>
    </row>
    <row r="74" spans="1:6">
      <c r="A74" s="867" t="s">
        <v>844</v>
      </c>
      <c r="B74" s="885">
        <v>208</v>
      </c>
      <c r="C74" s="885">
        <v>918</v>
      </c>
      <c r="D74" s="885">
        <v>431</v>
      </c>
      <c r="E74" s="885">
        <v>1912</v>
      </c>
      <c r="F74" s="868" t="s">
        <v>113</v>
      </c>
    </row>
    <row r="75" spans="1:6">
      <c r="A75" s="867" t="s">
        <v>811</v>
      </c>
      <c r="B75" s="885">
        <v>199</v>
      </c>
      <c r="C75" s="885">
        <v>631</v>
      </c>
      <c r="D75" s="885">
        <v>307</v>
      </c>
      <c r="E75" s="885">
        <v>1122</v>
      </c>
      <c r="F75" s="868" t="s">
        <v>111</v>
      </c>
    </row>
    <row r="76" spans="1:6" ht="16.5" customHeight="1">
      <c r="A76" s="867" t="s">
        <v>812</v>
      </c>
      <c r="B76" s="885">
        <v>220</v>
      </c>
      <c r="C76" s="885">
        <v>864</v>
      </c>
      <c r="D76" s="885">
        <v>977</v>
      </c>
      <c r="E76" s="885">
        <v>5130</v>
      </c>
      <c r="F76" s="868" t="s">
        <v>121</v>
      </c>
    </row>
    <row r="77" spans="1:6">
      <c r="A77" s="867" t="s">
        <v>813</v>
      </c>
      <c r="B77" s="885">
        <v>335</v>
      </c>
      <c r="C77" s="885">
        <v>200</v>
      </c>
      <c r="D77" s="885">
        <v>184</v>
      </c>
      <c r="E77" s="885">
        <v>3359</v>
      </c>
      <c r="F77" s="868" t="s">
        <v>106</v>
      </c>
    </row>
    <row r="78" spans="1:6">
      <c r="A78" s="867" t="s">
        <v>814</v>
      </c>
      <c r="B78" s="885">
        <v>910</v>
      </c>
      <c r="C78" s="885">
        <v>566</v>
      </c>
      <c r="D78" s="885">
        <v>731</v>
      </c>
      <c r="E78" s="885">
        <v>12426</v>
      </c>
      <c r="F78" s="868" t="s">
        <v>108</v>
      </c>
    </row>
    <row r="79" spans="1:6" ht="15">
      <c r="A79" s="867" t="s">
        <v>815</v>
      </c>
      <c r="B79" s="885">
        <v>137</v>
      </c>
      <c r="C79" s="885">
        <v>523</v>
      </c>
      <c r="D79" s="885">
        <v>320</v>
      </c>
      <c r="E79" s="885">
        <v>2173</v>
      </c>
      <c r="F79" s="869" t="s">
        <v>110</v>
      </c>
    </row>
    <row r="80" spans="1:6">
      <c r="A80" s="867" t="s">
        <v>816</v>
      </c>
      <c r="B80" s="885">
        <v>1644</v>
      </c>
      <c r="C80" s="885">
        <v>1187</v>
      </c>
      <c r="D80" s="885">
        <v>899</v>
      </c>
      <c r="E80" s="885">
        <v>12753</v>
      </c>
      <c r="F80" s="868" t="s">
        <v>124</v>
      </c>
    </row>
    <row r="81" spans="1:6">
      <c r="A81" s="867" t="s">
        <v>817</v>
      </c>
      <c r="B81" s="885">
        <v>313</v>
      </c>
      <c r="C81" s="885">
        <v>780</v>
      </c>
      <c r="D81" s="885">
        <v>3939</v>
      </c>
      <c r="E81" s="885">
        <v>4781</v>
      </c>
      <c r="F81" s="868" t="s">
        <v>115</v>
      </c>
    </row>
    <row r="82" spans="1:6">
      <c r="A82" s="867" t="s">
        <v>842</v>
      </c>
      <c r="B82" s="885">
        <v>663</v>
      </c>
      <c r="C82" s="885">
        <v>640</v>
      </c>
      <c r="D82" s="885">
        <v>352</v>
      </c>
      <c r="E82" s="885">
        <v>4802</v>
      </c>
      <c r="F82" s="868" t="s">
        <v>126</v>
      </c>
    </row>
    <row r="83" spans="1:6">
      <c r="A83" s="867" t="s">
        <v>843</v>
      </c>
      <c r="B83" s="885">
        <v>323</v>
      </c>
      <c r="C83" s="885">
        <v>413</v>
      </c>
      <c r="D83" s="885">
        <v>604</v>
      </c>
      <c r="E83" s="885">
        <v>5132</v>
      </c>
      <c r="F83" s="868" t="s">
        <v>128</v>
      </c>
    </row>
    <row r="84" spans="1:6">
      <c r="A84" s="867" t="s">
        <v>820</v>
      </c>
      <c r="B84" s="885">
        <v>718</v>
      </c>
      <c r="C84" s="885">
        <v>1101</v>
      </c>
      <c r="D84" s="885">
        <v>1014</v>
      </c>
      <c r="E84" s="885">
        <v>5709</v>
      </c>
      <c r="F84" s="868" t="s">
        <v>808</v>
      </c>
    </row>
    <row r="85" spans="1:6">
      <c r="A85" s="867" t="s">
        <v>821</v>
      </c>
      <c r="B85" s="885">
        <v>531</v>
      </c>
      <c r="C85" s="885">
        <v>315</v>
      </c>
      <c r="D85" s="885">
        <v>731</v>
      </c>
      <c r="E85" s="885">
        <v>6761</v>
      </c>
      <c r="F85" s="868" t="s">
        <v>130</v>
      </c>
    </row>
    <row r="86" spans="1:6">
      <c r="A86" s="867" t="s">
        <v>822</v>
      </c>
      <c r="B86" s="885">
        <v>1074</v>
      </c>
      <c r="C86" s="885">
        <v>6</v>
      </c>
      <c r="D86" s="885">
        <v>404</v>
      </c>
      <c r="E86" s="885">
        <v>8311</v>
      </c>
      <c r="F86" s="868" t="s">
        <v>132</v>
      </c>
    </row>
    <row r="87" spans="1:6">
      <c r="A87" s="867" t="s">
        <v>823</v>
      </c>
      <c r="B87" s="885">
        <v>546</v>
      </c>
      <c r="C87" s="885">
        <v>842</v>
      </c>
      <c r="D87" s="885">
        <v>485</v>
      </c>
      <c r="E87" s="885">
        <v>12782</v>
      </c>
      <c r="F87" s="868" t="s">
        <v>134</v>
      </c>
    </row>
    <row r="88" spans="1:6">
      <c r="A88" s="867" t="s">
        <v>824</v>
      </c>
      <c r="B88" s="885">
        <v>677</v>
      </c>
      <c r="C88" s="885">
        <v>1989</v>
      </c>
      <c r="D88" s="885">
        <v>580</v>
      </c>
      <c r="E88" s="885">
        <v>5847</v>
      </c>
      <c r="F88" s="868" t="s">
        <v>119</v>
      </c>
    </row>
    <row r="89" spans="1:6" ht="14.25">
      <c r="A89" s="744" t="s">
        <v>135</v>
      </c>
      <c r="B89" s="698">
        <f>B90+B91+B92+B93+B94+B95+B96+B97</f>
        <v>11696</v>
      </c>
      <c r="C89" s="698">
        <f>C90+C91+C92+C93+C94+C95+C96+C97</f>
        <v>4274</v>
      </c>
      <c r="D89" s="698">
        <f>D90+D91+D92+D93+D94+D95+D96+D97</f>
        <v>4966</v>
      </c>
      <c r="E89" s="698">
        <f>E90+E91+E92+E93+E94+E95+E96+E97</f>
        <v>72189</v>
      </c>
      <c r="F89" s="748" t="s">
        <v>136</v>
      </c>
    </row>
    <row r="90" spans="1:6">
      <c r="A90" s="165" t="s">
        <v>137</v>
      </c>
      <c r="B90" s="747">
        <v>855</v>
      </c>
      <c r="C90" s="747">
        <v>403</v>
      </c>
      <c r="D90" s="747">
        <v>521</v>
      </c>
      <c r="E90" s="747">
        <v>7696</v>
      </c>
      <c r="F90" s="749" t="s">
        <v>138</v>
      </c>
    </row>
    <row r="91" spans="1:6">
      <c r="A91" s="165" t="s">
        <v>139</v>
      </c>
      <c r="B91" s="747">
        <v>1227</v>
      </c>
      <c r="C91" s="747">
        <v>214</v>
      </c>
      <c r="D91" s="747">
        <v>522</v>
      </c>
      <c r="E91" s="747">
        <v>7476</v>
      </c>
      <c r="F91" s="749" t="s">
        <v>140</v>
      </c>
    </row>
    <row r="92" spans="1:6">
      <c r="A92" s="165" t="s">
        <v>141</v>
      </c>
      <c r="B92" s="747">
        <v>1830</v>
      </c>
      <c r="C92" s="747">
        <v>440</v>
      </c>
      <c r="D92" s="747">
        <v>733</v>
      </c>
      <c r="E92" s="747">
        <v>11871</v>
      </c>
      <c r="F92" s="749" t="s">
        <v>142</v>
      </c>
    </row>
    <row r="93" spans="1:6">
      <c r="A93" s="165" t="s">
        <v>143</v>
      </c>
      <c r="B93" s="747">
        <v>1103</v>
      </c>
      <c r="C93" s="747">
        <v>558</v>
      </c>
      <c r="D93" s="747">
        <v>505</v>
      </c>
      <c r="E93" s="747">
        <v>5980</v>
      </c>
      <c r="F93" s="749" t="s">
        <v>144</v>
      </c>
    </row>
    <row r="94" spans="1:6">
      <c r="A94" s="165" t="s">
        <v>145</v>
      </c>
      <c r="B94" s="747">
        <v>3106</v>
      </c>
      <c r="C94" s="747">
        <v>1269</v>
      </c>
      <c r="D94" s="747">
        <v>1266</v>
      </c>
      <c r="E94" s="747">
        <v>17412</v>
      </c>
      <c r="F94" s="749" t="s">
        <v>146</v>
      </c>
    </row>
    <row r="95" spans="1:6">
      <c r="A95" s="165" t="s">
        <v>147</v>
      </c>
      <c r="B95" s="747">
        <v>996</v>
      </c>
      <c r="C95" s="747">
        <v>512</v>
      </c>
      <c r="D95" s="747">
        <v>234</v>
      </c>
      <c r="E95" s="747">
        <v>6174</v>
      </c>
      <c r="F95" s="749" t="s">
        <v>148</v>
      </c>
    </row>
    <row r="96" spans="1:6">
      <c r="A96" s="165" t="s">
        <v>149</v>
      </c>
      <c r="B96" s="747">
        <v>1750</v>
      </c>
      <c r="C96" s="747">
        <v>785</v>
      </c>
      <c r="D96" s="747">
        <v>672</v>
      </c>
      <c r="E96" s="747">
        <v>10182</v>
      </c>
      <c r="F96" s="749" t="s">
        <v>961</v>
      </c>
    </row>
    <row r="97" spans="1:6">
      <c r="A97" s="165" t="s">
        <v>150</v>
      </c>
      <c r="B97" s="747">
        <v>829</v>
      </c>
      <c r="C97" s="747">
        <v>93</v>
      </c>
      <c r="D97" s="747">
        <v>513</v>
      </c>
      <c r="E97" s="747">
        <v>5398</v>
      </c>
      <c r="F97" s="749" t="s">
        <v>151</v>
      </c>
    </row>
    <row r="98" spans="1:6" ht="15.75">
      <c r="A98" s="744" t="s">
        <v>152</v>
      </c>
      <c r="B98" s="698">
        <f>B99+B100+B101+B102+B103</f>
        <v>369</v>
      </c>
      <c r="C98" s="698">
        <f>C99+C100+C101+C102+C103</f>
        <v>1701</v>
      </c>
      <c r="D98" s="698">
        <f>D99+D100+D101+D102+D103</f>
        <v>2918</v>
      </c>
      <c r="E98" s="698">
        <f>E99+E100+E101+E102+E103</f>
        <v>20827</v>
      </c>
      <c r="F98" s="746" t="s">
        <v>153</v>
      </c>
    </row>
    <row r="99" spans="1:6">
      <c r="A99" s="165" t="s">
        <v>154</v>
      </c>
      <c r="B99" s="747">
        <v>249</v>
      </c>
      <c r="C99" s="747">
        <v>859</v>
      </c>
      <c r="D99" s="747">
        <v>753</v>
      </c>
      <c r="E99" s="747">
        <v>5424</v>
      </c>
      <c r="F99" s="749" t="s">
        <v>155</v>
      </c>
    </row>
    <row r="100" spans="1:6">
      <c r="A100" s="165" t="s">
        <v>156</v>
      </c>
      <c r="B100" s="747">
        <v>34</v>
      </c>
      <c r="C100" s="747">
        <v>60</v>
      </c>
      <c r="D100" s="747">
        <v>598</v>
      </c>
      <c r="E100" s="747">
        <v>3575</v>
      </c>
      <c r="F100" s="749" t="s">
        <v>157</v>
      </c>
    </row>
    <row r="101" spans="1:6">
      <c r="A101" s="165" t="s">
        <v>158</v>
      </c>
      <c r="B101" s="747">
        <v>39</v>
      </c>
      <c r="C101" s="747">
        <v>435</v>
      </c>
      <c r="D101" s="747">
        <v>492</v>
      </c>
      <c r="E101" s="747">
        <v>3463</v>
      </c>
      <c r="F101" s="749" t="s">
        <v>159</v>
      </c>
    </row>
    <row r="102" spans="1:6">
      <c r="A102" s="165" t="s">
        <v>160</v>
      </c>
      <c r="B102" s="747">
        <v>1</v>
      </c>
      <c r="C102" s="747">
        <v>176</v>
      </c>
      <c r="D102" s="747">
        <v>457</v>
      </c>
      <c r="E102" s="747">
        <v>3466</v>
      </c>
      <c r="F102" s="749" t="s">
        <v>161</v>
      </c>
    </row>
    <row r="103" spans="1:6">
      <c r="A103" s="165" t="s">
        <v>162</v>
      </c>
      <c r="B103" s="747">
        <v>46</v>
      </c>
      <c r="C103" s="747">
        <v>171</v>
      </c>
      <c r="D103" s="747">
        <v>618</v>
      </c>
      <c r="E103" s="747">
        <v>4899</v>
      </c>
      <c r="F103" s="749" t="s">
        <v>163</v>
      </c>
    </row>
    <row r="104" spans="1:6" ht="14.25">
      <c r="A104" s="744" t="s">
        <v>164</v>
      </c>
      <c r="B104" s="698">
        <f>SUM(B105:B110)</f>
        <v>1759</v>
      </c>
      <c r="C104" s="698">
        <f>C105+C106+C107+C108+C109+C110</f>
        <v>2352</v>
      </c>
      <c r="D104" s="698">
        <f>D105+D106+D107+D108+D109+D110</f>
        <v>2116</v>
      </c>
      <c r="E104" s="698">
        <f>E105+E106+E107+E108+E109+E110</f>
        <v>24716</v>
      </c>
      <c r="F104" s="748" t="s">
        <v>165</v>
      </c>
    </row>
    <row r="105" spans="1:6">
      <c r="A105" s="165" t="s">
        <v>166</v>
      </c>
      <c r="B105" s="747">
        <v>893</v>
      </c>
      <c r="C105" s="747">
        <v>759</v>
      </c>
      <c r="D105" s="747">
        <v>264</v>
      </c>
      <c r="E105" s="747">
        <v>4918</v>
      </c>
      <c r="F105" s="749" t="s">
        <v>167</v>
      </c>
    </row>
    <row r="106" spans="1:6">
      <c r="A106" s="165" t="s">
        <v>168</v>
      </c>
      <c r="B106" s="747">
        <v>100</v>
      </c>
      <c r="C106" s="747">
        <v>175</v>
      </c>
      <c r="D106" s="747">
        <v>389</v>
      </c>
      <c r="E106" s="747">
        <v>4502</v>
      </c>
      <c r="F106" s="749" t="s">
        <v>169</v>
      </c>
    </row>
    <row r="107" spans="1:6">
      <c r="A107" s="165" t="s">
        <v>170</v>
      </c>
      <c r="B107" s="747">
        <v>533</v>
      </c>
      <c r="C107" s="747">
        <v>234</v>
      </c>
      <c r="D107" s="747">
        <v>302</v>
      </c>
      <c r="E107" s="747">
        <v>3100</v>
      </c>
      <c r="F107" s="749" t="s">
        <v>171</v>
      </c>
    </row>
    <row r="108" spans="1:6">
      <c r="A108" s="165" t="s">
        <v>172</v>
      </c>
      <c r="B108" s="747">
        <v>133</v>
      </c>
      <c r="C108" s="747">
        <v>708</v>
      </c>
      <c r="D108" s="747">
        <v>584</v>
      </c>
      <c r="E108" s="747">
        <v>8540</v>
      </c>
      <c r="F108" s="749" t="s">
        <v>173</v>
      </c>
    </row>
    <row r="109" spans="1:6">
      <c r="A109" s="165" t="s">
        <v>174</v>
      </c>
      <c r="B109" s="747" t="s">
        <v>226</v>
      </c>
      <c r="C109" s="747">
        <v>111</v>
      </c>
      <c r="D109" s="747">
        <v>385</v>
      </c>
      <c r="E109" s="747">
        <v>1502</v>
      </c>
      <c r="F109" s="749" t="s">
        <v>175</v>
      </c>
    </row>
    <row r="110" spans="1:6">
      <c r="A110" s="165" t="s">
        <v>176</v>
      </c>
      <c r="B110" s="747">
        <v>100</v>
      </c>
      <c r="C110" s="747">
        <v>365</v>
      </c>
      <c r="D110" s="747">
        <v>192</v>
      </c>
      <c r="E110" s="747">
        <v>2154</v>
      </c>
      <c r="F110" s="749" t="s">
        <v>177</v>
      </c>
    </row>
    <row r="111" spans="1:6" ht="14.25">
      <c r="A111" s="731" t="s">
        <v>178</v>
      </c>
      <c r="B111" s="698">
        <f>B112+B113+B114+B115</f>
        <v>291</v>
      </c>
      <c r="C111" s="698">
        <f>C112+C113+C114+C115</f>
        <v>215</v>
      </c>
      <c r="D111" s="698">
        <f>D112+D113+D114+D115</f>
        <v>644</v>
      </c>
      <c r="E111" s="698">
        <f>E112+E113+E114+E115</f>
        <v>4714</v>
      </c>
      <c r="F111" s="748" t="s">
        <v>179</v>
      </c>
    </row>
    <row r="112" spans="1:6">
      <c r="A112" s="165" t="s">
        <v>180</v>
      </c>
      <c r="B112" s="747">
        <v>17</v>
      </c>
      <c r="C112" s="747">
        <v>6</v>
      </c>
      <c r="D112" s="747">
        <v>11</v>
      </c>
      <c r="E112" s="747">
        <v>305</v>
      </c>
      <c r="F112" s="749" t="s">
        <v>181</v>
      </c>
    </row>
    <row r="113" spans="1:6">
      <c r="A113" s="165" t="s">
        <v>182</v>
      </c>
      <c r="B113" s="747">
        <v>155</v>
      </c>
      <c r="C113" s="747">
        <v>117</v>
      </c>
      <c r="D113" s="747">
        <v>365</v>
      </c>
      <c r="E113" s="747">
        <v>2540</v>
      </c>
      <c r="F113" s="749" t="s">
        <v>183</v>
      </c>
    </row>
    <row r="114" spans="1:6">
      <c r="A114" s="165" t="s">
        <v>184</v>
      </c>
      <c r="B114" s="747" t="s">
        <v>226</v>
      </c>
      <c r="C114" s="747">
        <v>24</v>
      </c>
      <c r="D114" s="747">
        <v>235</v>
      </c>
      <c r="E114" s="747">
        <v>1065</v>
      </c>
      <c r="F114" s="749" t="s">
        <v>185</v>
      </c>
    </row>
    <row r="115" spans="1:6">
      <c r="A115" s="165" t="s">
        <v>186</v>
      </c>
      <c r="B115" s="747">
        <v>119</v>
      </c>
      <c r="C115" s="747">
        <v>68</v>
      </c>
      <c r="D115" s="747">
        <v>33</v>
      </c>
      <c r="E115" s="747">
        <v>804</v>
      </c>
      <c r="F115" s="749" t="s">
        <v>187</v>
      </c>
    </row>
    <row r="116" spans="1:6" ht="14.25">
      <c r="A116" s="743" t="s">
        <v>188</v>
      </c>
      <c r="B116" s="698">
        <f>B117+B118+B119+B120</f>
        <v>180</v>
      </c>
      <c r="C116" s="698">
        <f>C117+C118+C119+C120</f>
        <v>396</v>
      </c>
      <c r="D116" s="698">
        <f>D117+D118+D119+D120</f>
        <v>462</v>
      </c>
      <c r="E116" s="698">
        <f>E117+E118+E119+E120</f>
        <v>4090</v>
      </c>
      <c r="F116" s="748" t="s">
        <v>189</v>
      </c>
    </row>
    <row r="117" spans="1:6">
      <c r="A117" s="165" t="s">
        <v>190</v>
      </c>
      <c r="B117" s="747">
        <v>32</v>
      </c>
      <c r="C117" s="747">
        <v>82</v>
      </c>
      <c r="D117" s="747">
        <v>19</v>
      </c>
      <c r="E117" s="747">
        <v>524</v>
      </c>
      <c r="F117" s="749" t="s">
        <v>191</v>
      </c>
    </row>
    <row r="118" spans="1:6">
      <c r="A118" s="165" t="s">
        <v>192</v>
      </c>
      <c r="B118" s="747">
        <v>6</v>
      </c>
      <c r="C118" s="747">
        <v>78</v>
      </c>
      <c r="D118" s="747">
        <v>45</v>
      </c>
      <c r="E118" s="747">
        <v>716</v>
      </c>
      <c r="F118" s="749" t="s">
        <v>193</v>
      </c>
    </row>
    <row r="119" spans="1:6">
      <c r="A119" s="165" t="s">
        <v>962</v>
      </c>
      <c r="B119" s="747">
        <v>124</v>
      </c>
      <c r="C119" s="747">
        <v>230</v>
      </c>
      <c r="D119" s="747">
        <v>386</v>
      </c>
      <c r="E119" s="747">
        <v>2712</v>
      </c>
      <c r="F119" s="749" t="s">
        <v>194</v>
      </c>
    </row>
    <row r="120" spans="1:6">
      <c r="A120" s="165" t="s">
        <v>195</v>
      </c>
      <c r="B120" s="747">
        <v>18</v>
      </c>
      <c r="C120" s="747">
        <v>6</v>
      </c>
      <c r="D120" s="747">
        <v>12</v>
      </c>
      <c r="E120" s="747">
        <v>138</v>
      </c>
      <c r="F120" s="749" t="s">
        <v>196</v>
      </c>
    </row>
    <row r="121" spans="1:6" ht="14.25">
      <c r="A121" s="731" t="s">
        <v>197</v>
      </c>
      <c r="B121" s="698">
        <f>SUM(B122:B123)</f>
        <v>20</v>
      </c>
      <c r="C121" s="698">
        <f t="shared" ref="C121:E121" si="1">SUM(C122:C123)</f>
        <v>78</v>
      </c>
      <c r="D121" s="698">
        <f t="shared" si="1"/>
        <v>214</v>
      </c>
      <c r="E121" s="698">
        <f t="shared" si="1"/>
        <v>2915</v>
      </c>
      <c r="F121" s="748" t="s">
        <v>198</v>
      </c>
    </row>
    <row r="122" spans="1:6" ht="15">
      <c r="A122" s="28" t="s">
        <v>199</v>
      </c>
      <c r="B122" s="747" t="s">
        <v>226</v>
      </c>
      <c r="C122" s="747" t="s">
        <v>226</v>
      </c>
      <c r="D122" s="747">
        <v>1</v>
      </c>
      <c r="E122" s="747">
        <v>20</v>
      </c>
      <c r="F122" s="68" t="s">
        <v>200</v>
      </c>
    </row>
    <row r="123" spans="1:6">
      <c r="A123" s="734" t="s">
        <v>201</v>
      </c>
      <c r="B123" s="747">
        <v>20</v>
      </c>
      <c r="C123" s="747">
        <v>78</v>
      </c>
      <c r="D123" s="747">
        <v>213</v>
      </c>
      <c r="E123" s="747">
        <v>2895</v>
      </c>
      <c r="F123" s="749" t="s">
        <v>1001</v>
      </c>
    </row>
    <row r="124" spans="1:6" ht="15.75">
      <c r="A124" s="731" t="s">
        <v>203</v>
      </c>
      <c r="B124" s="750">
        <f>B11+B20+B29+B39+B47+B72+B89+B98+B104+B111+B116+B121</f>
        <v>38167</v>
      </c>
      <c r="C124" s="750">
        <f>C11+C20+C29+C39+C47+C72+C89+C98+C104+C111+C116+C121</f>
        <v>41665</v>
      </c>
      <c r="D124" s="750">
        <f>D11+D20+D29+D39+D47+D72+D89+D98+D104+D111+D116+D121</f>
        <v>51331</v>
      </c>
      <c r="E124" s="750">
        <f>E11+E20+E29+E39+E47+E72+E89+E98+E104+E111+E116+E121</f>
        <v>447961</v>
      </c>
      <c r="F124" s="746" t="s">
        <v>204</v>
      </c>
    </row>
    <row r="125" spans="1:6" ht="58.5" customHeight="1">
      <c r="A125" s="18"/>
      <c r="B125" s="18"/>
      <c r="C125" s="18"/>
      <c r="D125" s="18"/>
      <c r="E125" s="18"/>
      <c r="F125" s="18"/>
    </row>
    <row r="126" spans="1:6" ht="18.75">
      <c r="A126" s="69" t="s">
        <v>682</v>
      </c>
      <c r="B126" s="751"/>
      <c r="C126" s="752"/>
      <c r="D126" s="18"/>
      <c r="E126" s="752"/>
      <c r="F126" s="73" t="s">
        <v>683</v>
      </c>
    </row>
    <row r="127" spans="1:6">
      <c r="A127" s="69" t="s">
        <v>952</v>
      </c>
      <c r="B127" s="18"/>
      <c r="C127" s="18"/>
      <c r="D127" s="18"/>
      <c r="E127" s="18"/>
      <c r="F127" s="107" t="s">
        <v>211</v>
      </c>
    </row>
    <row r="128" spans="1:6">
      <c r="A128" s="69" t="s">
        <v>834</v>
      </c>
      <c r="B128" s="72"/>
      <c r="C128" s="72"/>
      <c r="D128" s="72"/>
      <c r="E128" s="16"/>
      <c r="F128" s="73" t="s">
        <v>964</v>
      </c>
    </row>
    <row r="129" spans="2:6" ht="15">
      <c r="B129" s="219"/>
      <c r="F129" s="737"/>
    </row>
    <row r="130" spans="2:6" ht="15">
      <c r="B130" s="219"/>
      <c r="F130" s="737"/>
    </row>
  </sheetData>
  <sortState ref="A73:F88">
    <sortCondition ref="A73"/>
  </sortState>
  <mergeCells count="8">
    <mergeCell ref="E65:F65"/>
    <mergeCell ref="D66:F66"/>
    <mergeCell ref="E3:F3"/>
    <mergeCell ref="E4:F4"/>
    <mergeCell ref="D5:F5"/>
    <mergeCell ref="B6:E6"/>
    <mergeCell ref="A59:F59"/>
    <mergeCell ref="E64:F64"/>
  </mergeCells>
  <printOptions gridLinesSet="0"/>
  <pageMargins left="0.83572916666666663" right="0.26624999999999999" top="0.59055118110236227" bottom="0.59055118110236227" header="0.51181102362204722" footer="0.51181102362204722"/>
  <pageSetup paperSize="9" scale="75" orientation="portrait" r:id="rId1"/>
  <headerFooter alignWithMargins="0"/>
  <rowBreaks count="1" manualBreakCount="1">
    <brk id="61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>
  <sheetPr syncVertical="1" syncRef="A76" transitionEvaluation="1">
    <tabColor rgb="FF7030A0"/>
  </sheetPr>
  <dimension ref="A1:J132"/>
  <sheetViews>
    <sheetView showGridLines="0" view="pageLayout" topLeftCell="A76" zoomScaleSheetLayoutView="70" workbookViewId="0">
      <selection activeCell="F118" sqref="F118"/>
    </sheetView>
  </sheetViews>
  <sheetFormatPr baseColWidth="10" defaultColWidth="11" defaultRowHeight="12.75"/>
  <cols>
    <col min="1" max="1" width="36" style="219" customWidth="1"/>
    <col min="2" max="5" width="11.140625" style="219" customWidth="1"/>
    <col min="6" max="6" width="37.140625" style="219" customWidth="1"/>
    <col min="7" max="7" width="33.85546875" style="219" customWidth="1"/>
    <col min="8" max="9" width="11" style="219" customWidth="1"/>
    <col min="10" max="10" width="23.42578125" style="219" customWidth="1"/>
    <col min="11" max="238" width="11" style="219" customWidth="1"/>
    <col min="239" max="247" width="11" style="219"/>
    <col min="248" max="248" width="39.42578125" style="219" customWidth="1"/>
    <col min="249" max="252" width="12.140625" style="219" customWidth="1"/>
    <col min="253" max="253" width="41.85546875" style="219" customWidth="1"/>
    <col min="254" max="254" width="5.28515625" style="219" customWidth="1"/>
    <col min="255" max="260" width="11" style="219" customWidth="1"/>
    <col min="261" max="261" width="29.28515625" style="219" customWidth="1"/>
    <col min="262" max="263" width="33.85546875" style="219" customWidth="1"/>
    <col min="264" max="265" width="11" style="219" customWidth="1"/>
    <col min="266" max="266" width="23.42578125" style="219" customWidth="1"/>
    <col min="267" max="494" width="11" style="219" customWidth="1"/>
    <col min="495" max="503" width="11" style="219"/>
    <col min="504" max="504" width="39.42578125" style="219" customWidth="1"/>
    <col min="505" max="508" width="12.140625" style="219" customWidth="1"/>
    <col min="509" max="509" width="41.85546875" style="219" customWidth="1"/>
    <col min="510" max="510" width="5.28515625" style="219" customWidth="1"/>
    <col min="511" max="516" width="11" style="219" customWidth="1"/>
    <col min="517" max="517" width="29.28515625" style="219" customWidth="1"/>
    <col min="518" max="519" width="33.85546875" style="219" customWidth="1"/>
    <col min="520" max="521" width="11" style="219" customWidth="1"/>
    <col min="522" max="522" width="23.42578125" style="219" customWidth="1"/>
    <col min="523" max="750" width="11" style="219" customWidth="1"/>
    <col min="751" max="759" width="11" style="219"/>
    <col min="760" max="760" width="39.42578125" style="219" customWidth="1"/>
    <col min="761" max="764" width="12.140625" style="219" customWidth="1"/>
    <col min="765" max="765" width="41.85546875" style="219" customWidth="1"/>
    <col min="766" max="766" width="5.28515625" style="219" customWidth="1"/>
    <col min="767" max="772" width="11" style="219" customWidth="1"/>
    <col min="773" max="773" width="29.28515625" style="219" customWidth="1"/>
    <col min="774" max="775" width="33.85546875" style="219" customWidth="1"/>
    <col min="776" max="777" width="11" style="219" customWidth="1"/>
    <col min="778" max="778" width="23.42578125" style="219" customWidth="1"/>
    <col min="779" max="1006" width="11" style="219" customWidth="1"/>
    <col min="1007" max="1015" width="11" style="219"/>
    <col min="1016" max="1016" width="39.42578125" style="219" customWidth="1"/>
    <col min="1017" max="1020" width="12.140625" style="219" customWidth="1"/>
    <col min="1021" max="1021" width="41.85546875" style="219" customWidth="1"/>
    <col min="1022" max="1022" width="5.28515625" style="219" customWidth="1"/>
    <col min="1023" max="1028" width="11" style="219" customWidth="1"/>
    <col min="1029" max="1029" width="29.28515625" style="219" customWidth="1"/>
    <col min="1030" max="1031" width="33.85546875" style="219" customWidth="1"/>
    <col min="1032" max="1033" width="11" style="219" customWidth="1"/>
    <col min="1034" max="1034" width="23.42578125" style="219" customWidth="1"/>
    <col min="1035" max="1262" width="11" style="219" customWidth="1"/>
    <col min="1263" max="1271" width="11" style="219"/>
    <col min="1272" max="1272" width="39.42578125" style="219" customWidth="1"/>
    <col min="1273" max="1276" width="12.140625" style="219" customWidth="1"/>
    <col min="1277" max="1277" width="41.85546875" style="219" customWidth="1"/>
    <col min="1278" max="1278" width="5.28515625" style="219" customWidth="1"/>
    <col min="1279" max="1284" width="11" style="219" customWidth="1"/>
    <col min="1285" max="1285" width="29.28515625" style="219" customWidth="1"/>
    <col min="1286" max="1287" width="33.85546875" style="219" customWidth="1"/>
    <col min="1288" max="1289" width="11" style="219" customWidth="1"/>
    <col min="1290" max="1290" width="23.42578125" style="219" customWidth="1"/>
    <col min="1291" max="1518" width="11" style="219" customWidth="1"/>
    <col min="1519" max="1527" width="11" style="219"/>
    <col min="1528" max="1528" width="39.42578125" style="219" customWidth="1"/>
    <col min="1529" max="1532" width="12.140625" style="219" customWidth="1"/>
    <col min="1533" max="1533" width="41.85546875" style="219" customWidth="1"/>
    <col min="1534" max="1534" width="5.28515625" style="219" customWidth="1"/>
    <col min="1535" max="1540" width="11" style="219" customWidth="1"/>
    <col min="1541" max="1541" width="29.28515625" style="219" customWidth="1"/>
    <col min="1542" max="1543" width="33.85546875" style="219" customWidth="1"/>
    <col min="1544" max="1545" width="11" style="219" customWidth="1"/>
    <col min="1546" max="1546" width="23.42578125" style="219" customWidth="1"/>
    <col min="1547" max="1774" width="11" style="219" customWidth="1"/>
    <col min="1775" max="1783" width="11" style="219"/>
    <col min="1784" max="1784" width="39.42578125" style="219" customWidth="1"/>
    <col min="1785" max="1788" width="12.140625" style="219" customWidth="1"/>
    <col min="1789" max="1789" width="41.85546875" style="219" customWidth="1"/>
    <col min="1790" max="1790" width="5.28515625" style="219" customWidth="1"/>
    <col min="1791" max="1796" width="11" style="219" customWidth="1"/>
    <col min="1797" max="1797" width="29.28515625" style="219" customWidth="1"/>
    <col min="1798" max="1799" width="33.85546875" style="219" customWidth="1"/>
    <col min="1800" max="1801" width="11" style="219" customWidth="1"/>
    <col min="1802" max="1802" width="23.42578125" style="219" customWidth="1"/>
    <col min="1803" max="2030" width="11" style="219" customWidth="1"/>
    <col min="2031" max="2039" width="11" style="219"/>
    <col min="2040" max="2040" width="39.42578125" style="219" customWidth="1"/>
    <col min="2041" max="2044" width="12.140625" style="219" customWidth="1"/>
    <col min="2045" max="2045" width="41.85546875" style="219" customWidth="1"/>
    <col min="2046" max="2046" width="5.28515625" style="219" customWidth="1"/>
    <col min="2047" max="2052" width="11" style="219" customWidth="1"/>
    <col min="2053" max="2053" width="29.28515625" style="219" customWidth="1"/>
    <col min="2054" max="2055" width="33.85546875" style="219" customWidth="1"/>
    <col min="2056" max="2057" width="11" style="219" customWidth="1"/>
    <col min="2058" max="2058" width="23.42578125" style="219" customWidth="1"/>
    <col min="2059" max="2286" width="11" style="219" customWidth="1"/>
    <col min="2287" max="2295" width="11" style="219"/>
    <col min="2296" max="2296" width="39.42578125" style="219" customWidth="1"/>
    <col min="2297" max="2300" width="12.140625" style="219" customWidth="1"/>
    <col min="2301" max="2301" width="41.85546875" style="219" customWidth="1"/>
    <col min="2302" max="2302" width="5.28515625" style="219" customWidth="1"/>
    <col min="2303" max="2308" width="11" style="219" customWidth="1"/>
    <col min="2309" max="2309" width="29.28515625" style="219" customWidth="1"/>
    <col min="2310" max="2311" width="33.85546875" style="219" customWidth="1"/>
    <col min="2312" max="2313" width="11" style="219" customWidth="1"/>
    <col min="2314" max="2314" width="23.42578125" style="219" customWidth="1"/>
    <col min="2315" max="2542" width="11" style="219" customWidth="1"/>
    <col min="2543" max="2551" width="11" style="219"/>
    <col min="2552" max="2552" width="39.42578125" style="219" customWidth="1"/>
    <col min="2553" max="2556" width="12.140625" style="219" customWidth="1"/>
    <col min="2557" max="2557" width="41.85546875" style="219" customWidth="1"/>
    <col min="2558" max="2558" width="5.28515625" style="219" customWidth="1"/>
    <col min="2559" max="2564" width="11" style="219" customWidth="1"/>
    <col min="2565" max="2565" width="29.28515625" style="219" customWidth="1"/>
    <col min="2566" max="2567" width="33.85546875" style="219" customWidth="1"/>
    <col min="2568" max="2569" width="11" style="219" customWidth="1"/>
    <col min="2570" max="2570" width="23.42578125" style="219" customWidth="1"/>
    <col min="2571" max="2798" width="11" style="219" customWidth="1"/>
    <col min="2799" max="2807" width="11" style="219"/>
    <col min="2808" max="2808" width="39.42578125" style="219" customWidth="1"/>
    <col min="2809" max="2812" width="12.140625" style="219" customWidth="1"/>
    <col min="2813" max="2813" width="41.85546875" style="219" customWidth="1"/>
    <col min="2814" max="2814" width="5.28515625" style="219" customWidth="1"/>
    <col min="2815" max="2820" width="11" style="219" customWidth="1"/>
    <col min="2821" max="2821" width="29.28515625" style="219" customWidth="1"/>
    <col min="2822" max="2823" width="33.85546875" style="219" customWidth="1"/>
    <col min="2824" max="2825" width="11" style="219" customWidth="1"/>
    <col min="2826" max="2826" width="23.42578125" style="219" customWidth="1"/>
    <col min="2827" max="3054" width="11" style="219" customWidth="1"/>
    <col min="3055" max="3063" width="11" style="219"/>
    <col min="3064" max="3064" width="39.42578125" style="219" customWidth="1"/>
    <col min="3065" max="3068" width="12.140625" style="219" customWidth="1"/>
    <col min="3069" max="3069" width="41.85546875" style="219" customWidth="1"/>
    <col min="3070" max="3070" width="5.28515625" style="219" customWidth="1"/>
    <col min="3071" max="3076" width="11" style="219" customWidth="1"/>
    <col min="3077" max="3077" width="29.28515625" style="219" customWidth="1"/>
    <col min="3078" max="3079" width="33.85546875" style="219" customWidth="1"/>
    <col min="3080" max="3081" width="11" style="219" customWidth="1"/>
    <col min="3082" max="3082" width="23.42578125" style="219" customWidth="1"/>
    <col min="3083" max="3310" width="11" style="219" customWidth="1"/>
    <col min="3311" max="3319" width="11" style="219"/>
    <col min="3320" max="3320" width="39.42578125" style="219" customWidth="1"/>
    <col min="3321" max="3324" width="12.140625" style="219" customWidth="1"/>
    <col min="3325" max="3325" width="41.85546875" style="219" customWidth="1"/>
    <col min="3326" max="3326" width="5.28515625" style="219" customWidth="1"/>
    <col min="3327" max="3332" width="11" style="219" customWidth="1"/>
    <col min="3333" max="3333" width="29.28515625" style="219" customWidth="1"/>
    <col min="3334" max="3335" width="33.85546875" style="219" customWidth="1"/>
    <col min="3336" max="3337" width="11" style="219" customWidth="1"/>
    <col min="3338" max="3338" width="23.42578125" style="219" customWidth="1"/>
    <col min="3339" max="3566" width="11" style="219" customWidth="1"/>
    <col min="3567" max="3575" width="11" style="219"/>
    <col min="3576" max="3576" width="39.42578125" style="219" customWidth="1"/>
    <col min="3577" max="3580" width="12.140625" style="219" customWidth="1"/>
    <col min="3581" max="3581" width="41.85546875" style="219" customWidth="1"/>
    <col min="3582" max="3582" width="5.28515625" style="219" customWidth="1"/>
    <col min="3583" max="3588" width="11" style="219" customWidth="1"/>
    <col min="3589" max="3589" width="29.28515625" style="219" customWidth="1"/>
    <col min="3590" max="3591" width="33.85546875" style="219" customWidth="1"/>
    <col min="3592" max="3593" width="11" style="219" customWidth="1"/>
    <col min="3594" max="3594" width="23.42578125" style="219" customWidth="1"/>
    <col min="3595" max="3822" width="11" style="219" customWidth="1"/>
    <col min="3823" max="3831" width="11" style="219"/>
    <col min="3832" max="3832" width="39.42578125" style="219" customWidth="1"/>
    <col min="3833" max="3836" width="12.140625" style="219" customWidth="1"/>
    <col min="3837" max="3837" width="41.85546875" style="219" customWidth="1"/>
    <col min="3838" max="3838" width="5.28515625" style="219" customWidth="1"/>
    <col min="3839" max="3844" width="11" style="219" customWidth="1"/>
    <col min="3845" max="3845" width="29.28515625" style="219" customWidth="1"/>
    <col min="3846" max="3847" width="33.85546875" style="219" customWidth="1"/>
    <col min="3848" max="3849" width="11" style="219" customWidth="1"/>
    <col min="3850" max="3850" width="23.42578125" style="219" customWidth="1"/>
    <col min="3851" max="4078" width="11" style="219" customWidth="1"/>
    <col min="4079" max="4087" width="11" style="219"/>
    <col min="4088" max="4088" width="39.42578125" style="219" customWidth="1"/>
    <col min="4089" max="4092" width="12.140625" style="219" customWidth="1"/>
    <col min="4093" max="4093" width="41.85546875" style="219" customWidth="1"/>
    <col min="4094" max="4094" width="5.28515625" style="219" customWidth="1"/>
    <col min="4095" max="4100" width="11" style="219" customWidth="1"/>
    <col min="4101" max="4101" width="29.28515625" style="219" customWidth="1"/>
    <col min="4102" max="4103" width="33.85546875" style="219" customWidth="1"/>
    <col min="4104" max="4105" width="11" style="219" customWidth="1"/>
    <col min="4106" max="4106" width="23.42578125" style="219" customWidth="1"/>
    <col min="4107" max="4334" width="11" style="219" customWidth="1"/>
    <col min="4335" max="4343" width="11" style="219"/>
    <col min="4344" max="4344" width="39.42578125" style="219" customWidth="1"/>
    <col min="4345" max="4348" width="12.140625" style="219" customWidth="1"/>
    <col min="4349" max="4349" width="41.85546875" style="219" customWidth="1"/>
    <col min="4350" max="4350" width="5.28515625" style="219" customWidth="1"/>
    <col min="4351" max="4356" width="11" style="219" customWidth="1"/>
    <col min="4357" max="4357" width="29.28515625" style="219" customWidth="1"/>
    <col min="4358" max="4359" width="33.85546875" style="219" customWidth="1"/>
    <col min="4360" max="4361" width="11" style="219" customWidth="1"/>
    <col min="4362" max="4362" width="23.42578125" style="219" customWidth="1"/>
    <col min="4363" max="4590" width="11" style="219" customWidth="1"/>
    <col min="4591" max="4599" width="11" style="219"/>
    <col min="4600" max="4600" width="39.42578125" style="219" customWidth="1"/>
    <col min="4601" max="4604" width="12.140625" style="219" customWidth="1"/>
    <col min="4605" max="4605" width="41.85546875" style="219" customWidth="1"/>
    <col min="4606" max="4606" width="5.28515625" style="219" customWidth="1"/>
    <col min="4607" max="4612" width="11" style="219" customWidth="1"/>
    <col min="4613" max="4613" width="29.28515625" style="219" customWidth="1"/>
    <col min="4614" max="4615" width="33.85546875" style="219" customWidth="1"/>
    <col min="4616" max="4617" width="11" style="219" customWidth="1"/>
    <col min="4618" max="4618" width="23.42578125" style="219" customWidth="1"/>
    <col min="4619" max="4846" width="11" style="219" customWidth="1"/>
    <col min="4847" max="4855" width="11" style="219"/>
    <col min="4856" max="4856" width="39.42578125" style="219" customWidth="1"/>
    <col min="4857" max="4860" width="12.140625" style="219" customWidth="1"/>
    <col min="4861" max="4861" width="41.85546875" style="219" customWidth="1"/>
    <col min="4862" max="4862" width="5.28515625" style="219" customWidth="1"/>
    <col min="4863" max="4868" width="11" style="219" customWidth="1"/>
    <col min="4869" max="4869" width="29.28515625" style="219" customWidth="1"/>
    <col min="4870" max="4871" width="33.85546875" style="219" customWidth="1"/>
    <col min="4872" max="4873" width="11" style="219" customWidth="1"/>
    <col min="4874" max="4874" width="23.42578125" style="219" customWidth="1"/>
    <col min="4875" max="5102" width="11" style="219" customWidth="1"/>
    <col min="5103" max="5111" width="11" style="219"/>
    <col min="5112" max="5112" width="39.42578125" style="219" customWidth="1"/>
    <col min="5113" max="5116" width="12.140625" style="219" customWidth="1"/>
    <col min="5117" max="5117" width="41.85546875" style="219" customWidth="1"/>
    <col min="5118" max="5118" width="5.28515625" style="219" customWidth="1"/>
    <col min="5119" max="5124" width="11" style="219" customWidth="1"/>
    <col min="5125" max="5125" width="29.28515625" style="219" customWidth="1"/>
    <col min="5126" max="5127" width="33.85546875" style="219" customWidth="1"/>
    <col min="5128" max="5129" width="11" style="219" customWidth="1"/>
    <col min="5130" max="5130" width="23.42578125" style="219" customWidth="1"/>
    <col min="5131" max="5358" width="11" style="219" customWidth="1"/>
    <col min="5359" max="5367" width="11" style="219"/>
    <col min="5368" max="5368" width="39.42578125" style="219" customWidth="1"/>
    <col min="5369" max="5372" width="12.140625" style="219" customWidth="1"/>
    <col min="5373" max="5373" width="41.85546875" style="219" customWidth="1"/>
    <col min="5374" max="5374" width="5.28515625" style="219" customWidth="1"/>
    <col min="5375" max="5380" width="11" style="219" customWidth="1"/>
    <col min="5381" max="5381" width="29.28515625" style="219" customWidth="1"/>
    <col min="5382" max="5383" width="33.85546875" style="219" customWidth="1"/>
    <col min="5384" max="5385" width="11" style="219" customWidth="1"/>
    <col min="5386" max="5386" width="23.42578125" style="219" customWidth="1"/>
    <col min="5387" max="5614" width="11" style="219" customWidth="1"/>
    <col min="5615" max="5623" width="11" style="219"/>
    <col min="5624" max="5624" width="39.42578125" style="219" customWidth="1"/>
    <col min="5625" max="5628" width="12.140625" style="219" customWidth="1"/>
    <col min="5629" max="5629" width="41.85546875" style="219" customWidth="1"/>
    <col min="5630" max="5630" width="5.28515625" style="219" customWidth="1"/>
    <col min="5631" max="5636" width="11" style="219" customWidth="1"/>
    <col min="5637" max="5637" width="29.28515625" style="219" customWidth="1"/>
    <col min="5638" max="5639" width="33.85546875" style="219" customWidth="1"/>
    <col min="5640" max="5641" width="11" style="219" customWidth="1"/>
    <col min="5642" max="5642" width="23.42578125" style="219" customWidth="1"/>
    <col min="5643" max="5870" width="11" style="219" customWidth="1"/>
    <col min="5871" max="5879" width="11" style="219"/>
    <col min="5880" max="5880" width="39.42578125" style="219" customWidth="1"/>
    <col min="5881" max="5884" width="12.140625" style="219" customWidth="1"/>
    <col min="5885" max="5885" width="41.85546875" style="219" customWidth="1"/>
    <col min="5886" max="5886" width="5.28515625" style="219" customWidth="1"/>
    <col min="5887" max="5892" width="11" style="219" customWidth="1"/>
    <col min="5893" max="5893" width="29.28515625" style="219" customWidth="1"/>
    <col min="5894" max="5895" width="33.85546875" style="219" customWidth="1"/>
    <col min="5896" max="5897" width="11" style="219" customWidth="1"/>
    <col min="5898" max="5898" width="23.42578125" style="219" customWidth="1"/>
    <col min="5899" max="6126" width="11" style="219" customWidth="1"/>
    <col min="6127" max="6135" width="11" style="219"/>
    <col min="6136" max="6136" width="39.42578125" style="219" customWidth="1"/>
    <col min="6137" max="6140" width="12.140625" style="219" customWidth="1"/>
    <col min="6141" max="6141" width="41.85546875" style="219" customWidth="1"/>
    <col min="6142" max="6142" width="5.28515625" style="219" customWidth="1"/>
    <col min="6143" max="6148" width="11" style="219" customWidth="1"/>
    <col min="6149" max="6149" width="29.28515625" style="219" customWidth="1"/>
    <col min="6150" max="6151" width="33.85546875" style="219" customWidth="1"/>
    <col min="6152" max="6153" width="11" style="219" customWidth="1"/>
    <col min="6154" max="6154" width="23.42578125" style="219" customWidth="1"/>
    <col min="6155" max="6382" width="11" style="219" customWidth="1"/>
    <col min="6383" max="6391" width="11" style="219"/>
    <col min="6392" max="6392" width="39.42578125" style="219" customWidth="1"/>
    <col min="6393" max="6396" width="12.140625" style="219" customWidth="1"/>
    <col min="6397" max="6397" width="41.85546875" style="219" customWidth="1"/>
    <col min="6398" max="6398" width="5.28515625" style="219" customWidth="1"/>
    <col min="6399" max="6404" width="11" style="219" customWidth="1"/>
    <col min="6405" max="6405" width="29.28515625" style="219" customWidth="1"/>
    <col min="6406" max="6407" width="33.85546875" style="219" customWidth="1"/>
    <col min="6408" max="6409" width="11" style="219" customWidth="1"/>
    <col min="6410" max="6410" width="23.42578125" style="219" customWidth="1"/>
    <col min="6411" max="6638" width="11" style="219" customWidth="1"/>
    <col min="6639" max="6647" width="11" style="219"/>
    <col min="6648" max="6648" width="39.42578125" style="219" customWidth="1"/>
    <col min="6649" max="6652" width="12.140625" style="219" customWidth="1"/>
    <col min="6653" max="6653" width="41.85546875" style="219" customWidth="1"/>
    <col min="6654" max="6654" width="5.28515625" style="219" customWidth="1"/>
    <col min="6655" max="6660" width="11" style="219" customWidth="1"/>
    <col min="6661" max="6661" width="29.28515625" style="219" customWidth="1"/>
    <col min="6662" max="6663" width="33.85546875" style="219" customWidth="1"/>
    <col min="6664" max="6665" width="11" style="219" customWidth="1"/>
    <col min="6666" max="6666" width="23.42578125" style="219" customWidth="1"/>
    <col min="6667" max="6894" width="11" style="219" customWidth="1"/>
    <col min="6895" max="6903" width="11" style="219"/>
    <col min="6904" max="6904" width="39.42578125" style="219" customWidth="1"/>
    <col min="6905" max="6908" width="12.140625" style="219" customWidth="1"/>
    <col min="6909" max="6909" width="41.85546875" style="219" customWidth="1"/>
    <col min="6910" max="6910" width="5.28515625" style="219" customWidth="1"/>
    <col min="6911" max="6916" width="11" style="219" customWidth="1"/>
    <col min="6917" max="6917" width="29.28515625" style="219" customWidth="1"/>
    <col min="6918" max="6919" width="33.85546875" style="219" customWidth="1"/>
    <col min="6920" max="6921" width="11" style="219" customWidth="1"/>
    <col min="6922" max="6922" width="23.42578125" style="219" customWidth="1"/>
    <col min="6923" max="7150" width="11" style="219" customWidth="1"/>
    <col min="7151" max="7159" width="11" style="219"/>
    <col min="7160" max="7160" width="39.42578125" style="219" customWidth="1"/>
    <col min="7161" max="7164" width="12.140625" style="219" customWidth="1"/>
    <col min="7165" max="7165" width="41.85546875" style="219" customWidth="1"/>
    <col min="7166" max="7166" width="5.28515625" style="219" customWidth="1"/>
    <col min="7167" max="7172" width="11" style="219" customWidth="1"/>
    <col min="7173" max="7173" width="29.28515625" style="219" customWidth="1"/>
    <col min="7174" max="7175" width="33.85546875" style="219" customWidth="1"/>
    <col min="7176" max="7177" width="11" style="219" customWidth="1"/>
    <col min="7178" max="7178" width="23.42578125" style="219" customWidth="1"/>
    <col min="7179" max="7406" width="11" style="219" customWidth="1"/>
    <col min="7407" max="7415" width="11" style="219"/>
    <col min="7416" max="7416" width="39.42578125" style="219" customWidth="1"/>
    <col min="7417" max="7420" width="12.140625" style="219" customWidth="1"/>
    <col min="7421" max="7421" width="41.85546875" style="219" customWidth="1"/>
    <col min="7422" max="7422" width="5.28515625" style="219" customWidth="1"/>
    <col min="7423" max="7428" width="11" style="219" customWidth="1"/>
    <col min="7429" max="7429" width="29.28515625" style="219" customWidth="1"/>
    <col min="7430" max="7431" width="33.85546875" style="219" customWidth="1"/>
    <col min="7432" max="7433" width="11" style="219" customWidth="1"/>
    <col min="7434" max="7434" width="23.42578125" style="219" customWidth="1"/>
    <col min="7435" max="7662" width="11" style="219" customWidth="1"/>
    <col min="7663" max="7671" width="11" style="219"/>
    <col min="7672" max="7672" width="39.42578125" style="219" customWidth="1"/>
    <col min="7673" max="7676" width="12.140625" style="219" customWidth="1"/>
    <col min="7677" max="7677" width="41.85546875" style="219" customWidth="1"/>
    <col min="7678" max="7678" width="5.28515625" style="219" customWidth="1"/>
    <col min="7679" max="7684" width="11" style="219" customWidth="1"/>
    <col min="7685" max="7685" width="29.28515625" style="219" customWidth="1"/>
    <col min="7686" max="7687" width="33.85546875" style="219" customWidth="1"/>
    <col min="7688" max="7689" width="11" style="219" customWidth="1"/>
    <col min="7690" max="7690" width="23.42578125" style="219" customWidth="1"/>
    <col min="7691" max="7918" width="11" style="219" customWidth="1"/>
    <col min="7919" max="7927" width="11" style="219"/>
    <col min="7928" max="7928" width="39.42578125" style="219" customWidth="1"/>
    <col min="7929" max="7932" width="12.140625" style="219" customWidth="1"/>
    <col min="7933" max="7933" width="41.85546875" style="219" customWidth="1"/>
    <col min="7934" max="7934" width="5.28515625" style="219" customWidth="1"/>
    <col min="7935" max="7940" width="11" style="219" customWidth="1"/>
    <col min="7941" max="7941" width="29.28515625" style="219" customWidth="1"/>
    <col min="7942" max="7943" width="33.85546875" style="219" customWidth="1"/>
    <col min="7944" max="7945" width="11" style="219" customWidth="1"/>
    <col min="7946" max="7946" width="23.42578125" style="219" customWidth="1"/>
    <col min="7947" max="8174" width="11" style="219" customWidth="1"/>
    <col min="8175" max="8183" width="11" style="219"/>
    <col min="8184" max="8184" width="39.42578125" style="219" customWidth="1"/>
    <col min="8185" max="8188" width="12.140625" style="219" customWidth="1"/>
    <col min="8189" max="8189" width="41.85546875" style="219" customWidth="1"/>
    <col min="8190" max="8190" width="5.28515625" style="219" customWidth="1"/>
    <col min="8191" max="8196" width="11" style="219" customWidth="1"/>
    <col min="8197" max="8197" width="29.28515625" style="219" customWidth="1"/>
    <col min="8198" max="8199" width="33.85546875" style="219" customWidth="1"/>
    <col min="8200" max="8201" width="11" style="219" customWidth="1"/>
    <col min="8202" max="8202" width="23.42578125" style="219" customWidth="1"/>
    <col min="8203" max="8430" width="11" style="219" customWidth="1"/>
    <col min="8431" max="8439" width="11" style="219"/>
    <col min="8440" max="8440" width="39.42578125" style="219" customWidth="1"/>
    <col min="8441" max="8444" width="12.140625" style="219" customWidth="1"/>
    <col min="8445" max="8445" width="41.85546875" style="219" customWidth="1"/>
    <col min="8446" max="8446" width="5.28515625" style="219" customWidth="1"/>
    <col min="8447" max="8452" width="11" style="219" customWidth="1"/>
    <col min="8453" max="8453" width="29.28515625" style="219" customWidth="1"/>
    <col min="8454" max="8455" width="33.85546875" style="219" customWidth="1"/>
    <col min="8456" max="8457" width="11" style="219" customWidth="1"/>
    <col min="8458" max="8458" width="23.42578125" style="219" customWidth="1"/>
    <col min="8459" max="8686" width="11" style="219" customWidth="1"/>
    <col min="8687" max="8695" width="11" style="219"/>
    <col min="8696" max="8696" width="39.42578125" style="219" customWidth="1"/>
    <col min="8697" max="8700" width="12.140625" style="219" customWidth="1"/>
    <col min="8701" max="8701" width="41.85546875" style="219" customWidth="1"/>
    <col min="8702" max="8702" width="5.28515625" style="219" customWidth="1"/>
    <col min="8703" max="8708" width="11" style="219" customWidth="1"/>
    <col min="8709" max="8709" width="29.28515625" style="219" customWidth="1"/>
    <col min="8710" max="8711" width="33.85546875" style="219" customWidth="1"/>
    <col min="8712" max="8713" width="11" style="219" customWidth="1"/>
    <col min="8714" max="8714" width="23.42578125" style="219" customWidth="1"/>
    <col min="8715" max="8942" width="11" style="219" customWidth="1"/>
    <col min="8943" max="8951" width="11" style="219"/>
    <col min="8952" max="8952" width="39.42578125" style="219" customWidth="1"/>
    <col min="8953" max="8956" width="12.140625" style="219" customWidth="1"/>
    <col min="8957" max="8957" width="41.85546875" style="219" customWidth="1"/>
    <col min="8958" max="8958" width="5.28515625" style="219" customWidth="1"/>
    <col min="8959" max="8964" width="11" style="219" customWidth="1"/>
    <col min="8965" max="8965" width="29.28515625" style="219" customWidth="1"/>
    <col min="8966" max="8967" width="33.85546875" style="219" customWidth="1"/>
    <col min="8968" max="8969" width="11" style="219" customWidth="1"/>
    <col min="8970" max="8970" width="23.42578125" style="219" customWidth="1"/>
    <col min="8971" max="9198" width="11" style="219" customWidth="1"/>
    <col min="9199" max="9207" width="11" style="219"/>
    <col min="9208" max="9208" width="39.42578125" style="219" customWidth="1"/>
    <col min="9209" max="9212" width="12.140625" style="219" customWidth="1"/>
    <col min="9213" max="9213" width="41.85546875" style="219" customWidth="1"/>
    <col min="9214" max="9214" width="5.28515625" style="219" customWidth="1"/>
    <col min="9215" max="9220" width="11" style="219" customWidth="1"/>
    <col min="9221" max="9221" width="29.28515625" style="219" customWidth="1"/>
    <col min="9222" max="9223" width="33.85546875" style="219" customWidth="1"/>
    <col min="9224" max="9225" width="11" style="219" customWidth="1"/>
    <col min="9226" max="9226" width="23.42578125" style="219" customWidth="1"/>
    <col min="9227" max="9454" width="11" style="219" customWidth="1"/>
    <col min="9455" max="9463" width="11" style="219"/>
    <col min="9464" max="9464" width="39.42578125" style="219" customWidth="1"/>
    <col min="9465" max="9468" width="12.140625" style="219" customWidth="1"/>
    <col min="9469" max="9469" width="41.85546875" style="219" customWidth="1"/>
    <col min="9470" max="9470" width="5.28515625" style="219" customWidth="1"/>
    <col min="9471" max="9476" width="11" style="219" customWidth="1"/>
    <col min="9477" max="9477" width="29.28515625" style="219" customWidth="1"/>
    <col min="9478" max="9479" width="33.85546875" style="219" customWidth="1"/>
    <col min="9480" max="9481" width="11" style="219" customWidth="1"/>
    <col min="9482" max="9482" width="23.42578125" style="219" customWidth="1"/>
    <col min="9483" max="9710" width="11" style="219" customWidth="1"/>
    <col min="9711" max="9719" width="11" style="219"/>
    <col min="9720" max="9720" width="39.42578125" style="219" customWidth="1"/>
    <col min="9721" max="9724" width="12.140625" style="219" customWidth="1"/>
    <col min="9725" max="9725" width="41.85546875" style="219" customWidth="1"/>
    <col min="9726" max="9726" width="5.28515625" style="219" customWidth="1"/>
    <col min="9727" max="9732" width="11" style="219" customWidth="1"/>
    <col min="9733" max="9733" width="29.28515625" style="219" customWidth="1"/>
    <col min="9734" max="9735" width="33.85546875" style="219" customWidth="1"/>
    <col min="9736" max="9737" width="11" style="219" customWidth="1"/>
    <col min="9738" max="9738" width="23.42578125" style="219" customWidth="1"/>
    <col min="9739" max="9966" width="11" style="219" customWidth="1"/>
    <col min="9967" max="9975" width="11" style="219"/>
    <col min="9976" max="9976" width="39.42578125" style="219" customWidth="1"/>
    <col min="9977" max="9980" width="12.140625" style="219" customWidth="1"/>
    <col min="9981" max="9981" width="41.85546875" style="219" customWidth="1"/>
    <col min="9982" max="9982" width="5.28515625" style="219" customWidth="1"/>
    <col min="9983" max="9988" width="11" style="219" customWidth="1"/>
    <col min="9989" max="9989" width="29.28515625" style="219" customWidth="1"/>
    <col min="9990" max="9991" width="33.85546875" style="219" customWidth="1"/>
    <col min="9992" max="9993" width="11" style="219" customWidth="1"/>
    <col min="9994" max="9994" width="23.42578125" style="219" customWidth="1"/>
    <col min="9995" max="10222" width="11" style="219" customWidth="1"/>
    <col min="10223" max="10231" width="11" style="219"/>
    <col min="10232" max="10232" width="39.42578125" style="219" customWidth="1"/>
    <col min="10233" max="10236" width="12.140625" style="219" customWidth="1"/>
    <col min="10237" max="10237" width="41.85546875" style="219" customWidth="1"/>
    <col min="10238" max="10238" width="5.28515625" style="219" customWidth="1"/>
    <col min="10239" max="10244" width="11" style="219" customWidth="1"/>
    <col min="10245" max="10245" width="29.28515625" style="219" customWidth="1"/>
    <col min="10246" max="10247" width="33.85546875" style="219" customWidth="1"/>
    <col min="10248" max="10249" width="11" style="219" customWidth="1"/>
    <col min="10250" max="10250" width="23.42578125" style="219" customWidth="1"/>
    <col min="10251" max="10478" width="11" style="219" customWidth="1"/>
    <col min="10479" max="10487" width="11" style="219"/>
    <col min="10488" max="10488" width="39.42578125" style="219" customWidth="1"/>
    <col min="10489" max="10492" width="12.140625" style="219" customWidth="1"/>
    <col min="10493" max="10493" width="41.85546875" style="219" customWidth="1"/>
    <col min="10494" max="10494" width="5.28515625" style="219" customWidth="1"/>
    <col min="10495" max="10500" width="11" style="219" customWidth="1"/>
    <col min="10501" max="10501" width="29.28515625" style="219" customWidth="1"/>
    <col min="10502" max="10503" width="33.85546875" style="219" customWidth="1"/>
    <col min="10504" max="10505" width="11" style="219" customWidth="1"/>
    <col min="10506" max="10506" width="23.42578125" style="219" customWidth="1"/>
    <col min="10507" max="10734" width="11" style="219" customWidth="1"/>
    <col min="10735" max="10743" width="11" style="219"/>
    <col min="10744" max="10744" width="39.42578125" style="219" customWidth="1"/>
    <col min="10745" max="10748" width="12.140625" style="219" customWidth="1"/>
    <col min="10749" max="10749" width="41.85546875" style="219" customWidth="1"/>
    <col min="10750" max="10750" width="5.28515625" style="219" customWidth="1"/>
    <col min="10751" max="10756" width="11" style="219" customWidth="1"/>
    <col min="10757" max="10757" width="29.28515625" style="219" customWidth="1"/>
    <col min="10758" max="10759" width="33.85546875" style="219" customWidth="1"/>
    <col min="10760" max="10761" width="11" style="219" customWidth="1"/>
    <col min="10762" max="10762" width="23.42578125" style="219" customWidth="1"/>
    <col min="10763" max="10990" width="11" style="219" customWidth="1"/>
    <col min="10991" max="10999" width="11" style="219"/>
    <col min="11000" max="11000" width="39.42578125" style="219" customWidth="1"/>
    <col min="11001" max="11004" width="12.140625" style="219" customWidth="1"/>
    <col min="11005" max="11005" width="41.85546875" style="219" customWidth="1"/>
    <col min="11006" max="11006" width="5.28515625" style="219" customWidth="1"/>
    <col min="11007" max="11012" width="11" style="219" customWidth="1"/>
    <col min="11013" max="11013" width="29.28515625" style="219" customWidth="1"/>
    <col min="11014" max="11015" width="33.85546875" style="219" customWidth="1"/>
    <col min="11016" max="11017" width="11" style="219" customWidth="1"/>
    <col min="11018" max="11018" width="23.42578125" style="219" customWidth="1"/>
    <col min="11019" max="11246" width="11" style="219" customWidth="1"/>
    <col min="11247" max="11255" width="11" style="219"/>
    <col min="11256" max="11256" width="39.42578125" style="219" customWidth="1"/>
    <col min="11257" max="11260" width="12.140625" style="219" customWidth="1"/>
    <col min="11261" max="11261" width="41.85546875" style="219" customWidth="1"/>
    <col min="11262" max="11262" width="5.28515625" style="219" customWidth="1"/>
    <col min="11263" max="11268" width="11" style="219" customWidth="1"/>
    <col min="11269" max="11269" width="29.28515625" style="219" customWidth="1"/>
    <col min="11270" max="11271" width="33.85546875" style="219" customWidth="1"/>
    <col min="11272" max="11273" width="11" style="219" customWidth="1"/>
    <col min="11274" max="11274" width="23.42578125" style="219" customWidth="1"/>
    <col min="11275" max="11502" width="11" style="219" customWidth="1"/>
    <col min="11503" max="11511" width="11" style="219"/>
    <col min="11512" max="11512" width="39.42578125" style="219" customWidth="1"/>
    <col min="11513" max="11516" width="12.140625" style="219" customWidth="1"/>
    <col min="11517" max="11517" width="41.85546875" style="219" customWidth="1"/>
    <col min="11518" max="11518" width="5.28515625" style="219" customWidth="1"/>
    <col min="11519" max="11524" width="11" style="219" customWidth="1"/>
    <col min="11525" max="11525" width="29.28515625" style="219" customWidth="1"/>
    <col min="11526" max="11527" width="33.85546875" style="219" customWidth="1"/>
    <col min="11528" max="11529" width="11" style="219" customWidth="1"/>
    <col min="11530" max="11530" width="23.42578125" style="219" customWidth="1"/>
    <col min="11531" max="11758" width="11" style="219" customWidth="1"/>
    <col min="11759" max="11767" width="11" style="219"/>
    <col min="11768" max="11768" width="39.42578125" style="219" customWidth="1"/>
    <col min="11769" max="11772" width="12.140625" style="219" customWidth="1"/>
    <col min="11773" max="11773" width="41.85546875" style="219" customWidth="1"/>
    <col min="11774" max="11774" width="5.28515625" style="219" customWidth="1"/>
    <col min="11775" max="11780" width="11" style="219" customWidth="1"/>
    <col min="11781" max="11781" width="29.28515625" style="219" customWidth="1"/>
    <col min="11782" max="11783" width="33.85546875" style="219" customWidth="1"/>
    <col min="11784" max="11785" width="11" style="219" customWidth="1"/>
    <col min="11786" max="11786" width="23.42578125" style="219" customWidth="1"/>
    <col min="11787" max="12014" width="11" style="219" customWidth="1"/>
    <col min="12015" max="12023" width="11" style="219"/>
    <col min="12024" max="12024" width="39.42578125" style="219" customWidth="1"/>
    <col min="12025" max="12028" width="12.140625" style="219" customWidth="1"/>
    <col min="12029" max="12029" width="41.85546875" style="219" customWidth="1"/>
    <col min="12030" max="12030" width="5.28515625" style="219" customWidth="1"/>
    <col min="12031" max="12036" width="11" style="219" customWidth="1"/>
    <col min="12037" max="12037" width="29.28515625" style="219" customWidth="1"/>
    <col min="12038" max="12039" width="33.85546875" style="219" customWidth="1"/>
    <col min="12040" max="12041" width="11" style="219" customWidth="1"/>
    <col min="12042" max="12042" width="23.42578125" style="219" customWidth="1"/>
    <col min="12043" max="12270" width="11" style="219" customWidth="1"/>
    <col min="12271" max="12279" width="11" style="219"/>
    <col min="12280" max="12280" width="39.42578125" style="219" customWidth="1"/>
    <col min="12281" max="12284" width="12.140625" style="219" customWidth="1"/>
    <col min="12285" max="12285" width="41.85546875" style="219" customWidth="1"/>
    <col min="12286" max="12286" width="5.28515625" style="219" customWidth="1"/>
    <col min="12287" max="12292" width="11" style="219" customWidth="1"/>
    <col min="12293" max="12293" width="29.28515625" style="219" customWidth="1"/>
    <col min="12294" max="12295" width="33.85546875" style="219" customWidth="1"/>
    <col min="12296" max="12297" width="11" style="219" customWidth="1"/>
    <col min="12298" max="12298" width="23.42578125" style="219" customWidth="1"/>
    <col min="12299" max="12526" width="11" style="219" customWidth="1"/>
    <col min="12527" max="12535" width="11" style="219"/>
    <col min="12536" max="12536" width="39.42578125" style="219" customWidth="1"/>
    <col min="12537" max="12540" width="12.140625" style="219" customWidth="1"/>
    <col min="12541" max="12541" width="41.85546875" style="219" customWidth="1"/>
    <col min="12542" max="12542" width="5.28515625" style="219" customWidth="1"/>
    <col min="12543" max="12548" width="11" style="219" customWidth="1"/>
    <col min="12549" max="12549" width="29.28515625" style="219" customWidth="1"/>
    <col min="12550" max="12551" width="33.85546875" style="219" customWidth="1"/>
    <col min="12552" max="12553" width="11" style="219" customWidth="1"/>
    <col min="12554" max="12554" width="23.42578125" style="219" customWidth="1"/>
    <col min="12555" max="12782" width="11" style="219" customWidth="1"/>
    <col min="12783" max="12791" width="11" style="219"/>
    <col min="12792" max="12792" width="39.42578125" style="219" customWidth="1"/>
    <col min="12793" max="12796" width="12.140625" style="219" customWidth="1"/>
    <col min="12797" max="12797" width="41.85546875" style="219" customWidth="1"/>
    <col min="12798" max="12798" width="5.28515625" style="219" customWidth="1"/>
    <col min="12799" max="12804" width="11" style="219" customWidth="1"/>
    <col min="12805" max="12805" width="29.28515625" style="219" customWidth="1"/>
    <col min="12806" max="12807" width="33.85546875" style="219" customWidth="1"/>
    <col min="12808" max="12809" width="11" style="219" customWidth="1"/>
    <col min="12810" max="12810" width="23.42578125" style="219" customWidth="1"/>
    <col min="12811" max="13038" width="11" style="219" customWidth="1"/>
    <col min="13039" max="13047" width="11" style="219"/>
    <col min="13048" max="13048" width="39.42578125" style="219" customWidth="1"/>
    <col min="13049" max="13052" width="12.140625" style="219" customWidth="1"/>
    <col min="13053" max="13053" width="41.85546875" style="219" customWidth="1"/>
    <col min="13054" max="13054" width="5.28515625" style="219" customWidth="1"/>
    <col min="13055" max="13060" width="11" style="219" customWidth="1"/>
    <col min="13061" max="13061" width="29.28515625" style="219" customWidth="1"/>
    <col min="13062" max="13063" width="33.85546875" style="219" customWidth="1"/>
    <col min="13064" max="13065" width="11" style="219" customWidth="1"/>
    <col min="13066" max="13066" width="23.42578125" style="219" customWidth="1"/>
    <col min="13067" max="13294" width="11" style="219" customWidth="1"/>
    <col min="13295" max="13303" width="11" style="219"/>
    <col min="13304" max="13304" width="39.42578125" style="219" customWidth="1"/>
    <col min="13305" max="13308" width="12.140625" style="219" customWidth="1"/>
    <col min="13309" max="13309" width="41.85546875" style="219" customWidth="1"/>
    <col min="13310" max="13310" width="5.28515625" style="219" customWidth="1"/>
    <col min="13311" max="13316" width="11" style="219" customWidth="1"/>
    <col min="13317" max="13317" width="29.28515625" style="219" customWidth="1"/>
    <col min="13318" max="13319" width="33.85546875" style="219" customWidth="1"/>
    <col min="13320" max="13321" width="11" style="219" customWidth="1"/>
    <col min="13322" max="13322" width="23.42578125" style="219" customWidth="1"/>
    <col min="13323" max="13550" width="11" style="219" customWidth="1"/>
    <col min="13551" max="13559" width="11" style="219"/>
    <col min="13560" max="13560" width="39.42578125" style="219" customWidth="1"/>
    <col min="13561" max="13564" width="12.140625" style="219" customWidth="1"/>
    <col min="13565" max="13565" width="41.85546875" style="219" customWidth="1"/>
    <col min="13566" max="13566" width="5.28515625" style="219" customWidth="1"/>
    <col min="13567" max="13572" width="11" style="219" customWidth="1"/>
    <col min="13573" max="13573" width="29.28515625" style="219" customWidth="1"/>
    <col min="13574" max="13575" width="33.85546875" style="219" customWidth="1"/>
    <col min="13576" max="13577" width="11" style="219" customWidth="1"/>
    <col min="13578" max="13578" width="23.42578125" style="219" customWidth="1"/>
    <col min="13579" max="13806" width="11" style="219" customWidth="1"/>
    <col min="13807" max="13815" width="11" style="219"/>
    <col min="13816" max="13816" width="39.42578125" style="219" customWidth="1"/>
    <col min="13817" max="13820" width="12.140625" style="219" customWidth="1"/>
    <col min="13821" max="13821" width="41.85546875" style="219" customWidth="1"/>
    <col min="13822" max="13822" width="5.28515625" style="219" customWidth="1"/>
    <col min="13823" max="13828" width="11" style="219" customWidth="1"/>
    <col min="13829" max="13829" width="29.28515625" style="219" customWidth="1"/>
    <col min="13830" max="13831" width="33.85546875" style="219" customWidth="1"/>
    <col min="13832" max="13833" width="11" style="219" customWidth="1"/>
    <col min="13834" max="13834" width="23.42578125" style="219" customWidth="1"/>
    <col min="13835" max="14062" width="11" style="219" customWidth="1"/>
    <col min="14063" max="14071" width="11" style="219"/>
    <col min="14072" max="14072" width="39.42578125" style="219" customWidth="1"/>
    <col min="14073" max="14076" width="12.140625" style="219" customWidth="1"/>
    <col min="14077" max="14077" width="41.85546875" style="219" customWidth="1"/>
    <col min="14078" max="14078" width="5.28515625" style="219" customWidth="1"/>
    <col min="14079" max="14084" width="11" style="219" customWidth="1"/>
    <col min="14085" max="14085" width="29.28515625" style="219" customWidth="1"/>
    <col min="14086" max="14087" width="33.85546875" style="219" customWidth="1"/>
    <col min="14088" max="14089" width="11" style="219" customWidth="1"/>
    <col min="14090" max="14090" width="23.42578125" style="219" customWidth="1"/>
    <col min="14091" max="14318" width="11" style="219" customWidth="1"/>
    <col min="14319" max="14327" width="11" style="219"/>
    <col min="14328" max="14328" width="39.42578125" style="219" customWidth="1"/>
    <col min="14329" max="14332" width="12.140625" style="219" customWidth="1"/>
    <col min="14333" max="14333" width="41.85546875" style="219" customWidth="1"/>
    <col min="14334" max="14334" width="5.28515625" style="219" customWidth="1"/>
    <col min="14335" max="14340" width="11" style="219" customWidth="1"/>
    <col min="14341" max="14341" width="29.28515625" style="219" customWidth="1"/>
    <col min="14342" max="14343" width="33.85546875" style="219" customWidth="1"/>
    <col min="14344" max="14345" width="11" style="219" customWidth="1"/>
    <col min="14346" max="14346" width="23.42578125" style="219" customWidth="1"/>
    <col min="14347" max="14574" width="11" style="219" customWidth="1"/>
    <col min="14575" max="14583" width="11" style="219"/>
    <col min="14584" max="14584" width="39.42578125" style="219" customWidth="1"/>
    <col min="14585" max="14588" width="12.140625" style="219" customWidth="1"/>
    <col min="14589" max="14589" width="41.85546875" style="219" customWidth="1"/>
    <col min="14590" max="14590" width="5.28515625" style="219" customWidth="1"/>
    <col min="14591" max="14596" width="11" style="219" customWidth="1"/>
    <col min="14597" max="14597" width="29.28515625" style="219" customWidth="1"/>
    <col min="14598" max="14599" width="33.85546875" style="219" customWidth="1"/>
    <col min="14600" max="14601" width="11" style="219" customWidth="1"/>
    <col min="14602" max="14602" width="23.42578125" style="219" customWidth="1"/>
    <col min="14603" max="14830" width="11" style="219" customWidth="1"/>
    <col min="14831" max="14839" width="11" style="219"/>
    <col min="14840" max="14840" width="39.42578125" style="219" customWidth="1"/>
    <col min="14841" max="14844" width="12.140625" style="219" customWidth="1"/>
    <col min="14845" max="14845" width="41.85546875" style="219" customWidth="1"/>
    <col min="14846" max="14846" width="5.28515625" style="219" customWidth="1"/>
    <col min="14847" max="14852" width="11" style="219" customWidth="1"/>
    <col min="14853" max="14853" width="29.28515625" style="219" customWidth="1"/>
    <col min="14854" max="14855" width="33.85546875" style="219" customWidth="1"/>
    <col min="14856" max="14857" width="11" style="219" customWidth="1"/>
    <col min="14858" max="14858" width="23.42578125" style="219" customWidth="1"/>
    <col min="14859" max="15086" width="11" style="219" customWidth="1"/>
    <col min="15087" max="15095" width="11" style="219"/>
    <col min="15096" max="15096" width="39.42578125" style="219" customWidth="1"/>
    <col min="15097" max="15100" width="12.140625" style="219" customWidth="1"/>
    <col min="15101" max="15101" width="41.85546875" style="219" customWidth="1"/>
    <col min="15102" max="15102" width="5.28515625" style="219" customWidth="1"/>
    <col min="15103" max="15108" width="11" style="219" customWidth="1"/>
    <col min="15109" max="15109" width="29.28515625" style="219" customWidth="1"/>
    <col min="15110" max="15111" width="33.85546875" style="219" customWidth="1"/>
    <col min="15112" max="15113" width="11" style="219" customWidth="1"/>
    <col min="15114" max="15114" width="23.42578125" style="219" customWidth="1"/>
    <col min="15115" max="15342" width="11" style="219" customWidth="1"/>
    <col min="15343" max="15351" width="11" style="219"/>
    <col min="15352" max="15352" width="39.42578125" style="219" customWidth="1"/>
    <col min="15353" max="15356" width="12.140625" style="219" customWidth="1"/>
    <col min="15357" max="15357" width="41.85546875" style="219" customWidth="1"/>
    <col min="15358" max="15358" width="5.28515625" style="219" customWidth="1"/>
    <col min="15359" max="15364" width="11" style="219" customWidth="1"/>
    <col min="15365" max="15365" width="29.28515625" style="219" customWidth="1"/>
    <col min="15366" max="15367" width="33.85546875" style="219" customWidth="1"/>
    <col min="15368" max="15369" width="11" style="219" customWidth="1"/>
    <col min="15370" max="15370" width="23.42578125" style="219" customWidth="1"/>
    <col min="15371" max="15598" width="11" style="219" customWidth="1"/>
    <col min="15599" max="15607" width="11" style="219"/>
    <col min="15608" max="15608" width="39.42578125" style="219" customWidth="1"/>
    <col min="15609" max="15612" width="12.140625" style="219" customWidth="1"/>
    <col min="15613" max="15613" width="41.85546875" style="219" customWidth="1"/>
    <col min="15614" max="15614" width="5.28515625" style="219" customWidth="1"/>
    <col min="15615" max="15620" width="11" style="219" customWidth="1"/>
    <col min="15621" max="15621" width="29.28515625" style="219" customWidth="1"/>
    <col min="15622" max="15623" width="33.85546875" style="219" customWidth="1"/>
    <col min="15624" max="15625" width="11" style="219" customWidth="1"/>
    <col min="15626" max="15626" width="23.42578125" style="219" customWidth="1"/>
    <col min="15627" max="15854" width="11" style="219" customWidth="1"/>
    <col min="15855" max="15863" width="11" style="219"/>
    <col min="15864" max="15864" width="39.42578125" style="219" customWidth="1"/>
    <col min="15865" max="15868" width="12.140625" style="219" customWidth="1"/>
    <col min="15869" max="15869" width="41.85546875" style="219" customWidth="1"/>
    <col min="15870" max="15870" width="5.28515625" style="219" customWidth="1"/>
    <col min="15871" max="15876" width="11" style="219" customWidth="1"/>
    <col min="15877" max="15877" width="29.28515625" style="219" customWidth="1"/>
    <col min="15878" max="15879" width="33.85546875" style="219" customWidth="1"/>
    <col min="15880" max="15881" width="11" style="219" customWidth="1"/>
    <col min="15882" max="15882" width="23.42578125" style="219" customWidth="1"/>
    <col min="15883" max="16110" width="11" style="219" customWidth="1"/>
    <col min="16111" max="16119" width="11" style="219"/>
    <col min="16120" max="16120" width="39.42578125" style="219" customWidth="1"/>
    <col min="16121" max="16124" width="12.140625" style="219" customWidth="1"/>
    <col min="16125" max="16125" width="41.85546875" style="219" customWidth="1"/>
    <col min="16126" max="16126" width="5.28515625" style="219" customWidth="1"/>
    <col min="16127" max="16132" width="11" style="219" customWidth="1"/>
    <col min="16133" max="16133" width="29.28515625" style="219" customWidth="1"/>
    <col min="16134" max="16135" width="33.85546875" style="219" customWidth="1"/>
    <col min="16136" max="16137" width="11" style="219" customWidth="1"/>
    <col min="16138" max="16138" width="23.42578125" style="219" customWidth="1"/>
    <col min="16139" max="16366" width="11" style="219" customWidth="1"/>
    <col min="16367" max="16384" width="11" style="219"/>
  </cols>
  <sheetData>
    <row r="1" spans="1:10" s="292" customFormat="1" ht="24.75" customHeight="1">
      <c r="A1" s="217" t="s">
        <v>0</v>
      </c>
      <c r="B1" s="239"/>
      <c r="C1" s="239"/>
      <c r="D1" s="239"/>
      <c r="E1" s="239"/>
      <c r="F1" s="218" t="s">
        <v>412</v>
      </c>
    </row>
    <row r="2" spans="1:10" ht="18.95" customHeight="1">
      <c r="B2" s="219" t="s">
        <v>211</v>
      </c>
    </row>
    <row r="3" spans="1:10" s="730" customFormat="1" ht="20.25">
      <c r="A3" s="871" t="s">
        <v>776</v>
      </c>
      <c r="B3" s="872"/>
      <c r="C3" s="872"/>
      <c r="D3" s="873"/>
      <c r="E3" s="1116" t="s">
        <v>775</v>
      </c>
      <c r="F3" s="1116"/>
    </row>
    <row r="4" spans="1:10" ht="18.95" customHeight="1">
      <c r="A4" s="871" t="s">
        <v>660</v>
      </c>
      <c r="B4" s="874"/>
      <c r="C4" s="874"/>
      <c r="D4" s="875"/>
      <c r="E4" s="1115" t="s">
        <v>684</v>
      </c>
      <c r="F4" s="1115"/>
    </row>
    <row r="5" spans="1:10" ht="18.95" customHeight="1">
      <c r="A5" s="1119" t="s">
        <v>685</v>
      </c>
      <c r="B5" s="1119"/>
      <c r="C5" s="1119"/>
      <c r="D5" s="1119"/>
      <c r="E5" s="1120" t="s">
        <v>686</v>
      </c>
      <c r="F5" s="1120"/>
    </row>
    <row r="6" spans="1:10" ht="12.95" customHeight="1">
      <c r="B6" s="177"/>
      <c r="E6" s="753"/>
    </row>
    <row r="7" spans="1:10" ht="13.5" customHeight="1">
      <c r="A7" s="304" t="s">
        <v>939</v>
      </c>
      <c r="B7" s="801" t="s">
        <v>664</v>
      </c>
      <c r="C7" s="16" t="s">
        <v>665</v>
      </c>
      <c r="D7" s="801" t="s">
        <v>666</v>
      </c>
      <c r="E7" s="16" t="s">
        <v>667</v>
      </c>
      <c r="F7" s="1025" t="s">
        <v>940</v>
      </c>
    </row>
    <row r="8" spans="1:10" ht="13.5" customHeight="1">
      <c r="A8" s="18"/>
      <c r="B8" s="67"/>
      <c r="C8" s="18"/>
      <c r="D8" s="801" t="s">
        <v>687</v>
      </c>
      <c r="E8" s="23"/>
      <c r="F8" s="801"/>
      <c r="J8" s="276"/>
    </row>
    <row r="9" spans="1:10" ht="13.5" customHeight="1">
      <c r="A9" s="12"/>
      <c r="B9" s="139" t="s">
        <v>669</v>
      </c>
      <c r="C9" s="24" t="s">
        <v>670</v>
      </c>
      <c r="D9" s="24" t="s">
        <v>671</v>
      </c>
      <c r="E9" s="24" t="s">
        <v>672</v>
      </c>
      <c r="F9" s="18"/>
      <c r="J9" s="271"/>
    </row>
    <row r="10" spans="1:10" ht="7.5" customHeight="1">
      <c r="A10" s="12"/>
      <c r="B10" s="18"/>
      <c r="C10" s="18"/>
      <c r="D10" s="18"/>
      <c r="E10" s="18"/>
      <c r="F10" s="18"/>
      <c r="J10" s="271"/>
    </row>
    <row r="11" spans="1:10" ht="18" customHeight="1">
      <c r="A11" s="23" t="s">
        <v>18</v>
      </c>
      <c r="B11" s="678">
        <f>SUM(B12:B19)</f>
        <v>3110</v>
      </c>
      <c r="C11" s="678">
        <f>SUM(C12:C19)</f>
        <v>469</v>
      </c>
      <c r="D11" s="678">
        <f>SUM(D12:D19)</f>
        <v>18302</v>
      </c>
      <c r="E11" s="678">
        <f>SUM(E12:E19)</f>
        <v>134920</v>
      </c>
      <c r="F11" s="25" t="s">
        <v>19</v>
      </c>
      <c r="J11" s="271"/>
    </row>
    <row r="12" spans="1:10" ht="18" customHeight="1">
      <c r="A12" s="28" t="s">
        <v>20</v>
      </c>
      <c r="B12" s="754">
        <v>285</v>
      </c>
      <c r="C12" s="754">
        <v>6</v>
      </c>
      <c r="D12" s="754">
        <v>1595</v>
      </c>
      <c r="E12" s="754">
        <v>16712</v>
      </c>
      <c r="F12" s="30" t="s">
        <v>21</v>
      </c>
      <c r="J12" s="271"/>
    </row>
    <row r="13" spans="1:10" ht="18" customHeight="1">
      <c r="A13" s="28" t="s">
        <v>22</v>
      </c>
      <c r="B13" s="754">
        <v>395</v>
      </c>
      <c r="C13" s="754">
        <v>68</v>
      </c>
      <c r="D13" s="754">
        <v>642</v>
      </c>
      <c r="E13" s="754">
        <v>13570</v>
      </c>
      <c r="F13" s="30" t="s">
        <v>23</v>
      </c>
      <c r="J13" s="271"/>
    </row>
    <row r="14" spans="1:10" ht="18" customHeight="1">
      <c r="A14" s="28" t="s">
        <v>24</v>
      </c>
      <c r="B14" s="754">
        <v>84</v>
      </c>
      <c r="C14" s="754">
        <v>21</v>
      </c>
      <c r="D14" s="754">
        <v>756</v>
      </c>
      <c r="E14" s="754">
        <v>2174</v>
      </c>
      <c r="F14" s="30" t="s">
        <v>25</v>
      </c>
      <c r="J14" s="271"/>
    </row>
    <row r="15" spans="1:10" ht="18" customHeight="1">
      <c r="A15" s="18" t="s">
        <v>26</v>
      </c>
      <c r="B15" s="754">
        <v>470</v>
      </c>
      <c r="C15" s="754">
        <v>17</v>
      </c>
      <c r="D15" s="754">
        <v>2963</v>
      </c>
      <c r="E15" s="754">
        <v>28728</v>
      </c>
      <c r="F15" s="30" t="s">
        <v>27</v>
      </c>
      <c r="J15" s="271"/>
    </row>
    <row r="16" spans="1:10" ht="18" customHeight="1">
      <c r="A16" s="18" t="s">
        <v>28</v>
      </c>
      <c r="B16" s="754">
        <v>515</v>
      </c>
      <c r="C16" s="754">
        <v>122</v>
      </c>
      <c r="D16" s="754">
        <v>2253</v>
      </c>
      <c r="E16" s="754">
        <v>23697</v>
      </c>
      <c r="F16" s="30" t="s">
        <v>29</v>
      </c>
      <c r="J16" s="271"/>
    </row>
    <row r="17" spans="1:10" ht="18" customHeight="1">
      <c r="A17" s="18" t="s">
        <v>30</v>
      </c>
      <c r="B17" s="754">
        <v>636</v>
      </c>
      <c r="C17" s="754">
        <v>89</v>
      </c>
      <c r="D17" s="754">
        <v>3907</v>
      </c>
      <c r="E17" s="754">
        <v>26890</v>
      </c>
      <c r="F17" s="30" t="s">
        <v>31</v>
      </c>
      <c r="J17" s="271"/>
    </row>
    <row r="18" spans="1:10" ht="18" customHeight="1">
      <c r="A18" s="18" t="s">
        <v>32</v>
      </c>
      <c r="B18" s="754">
        <v>328</v>
      </c>
      <c r="C18" s="754">
        <v>115</v>
      </c>
      <c r="D18" s="754">
        <v>4424</v>
      </c>
      <c r="E18" s="754">
        <v>15671</v>
      </c>
      <c r="F18" s="30" t="s">
        <v>33</v>
      </c>
      <c r="J18" s="271"/>
    </row>
    <row r="19" spans="1:10" ht="18" customHeight="1">
      <c r="A19" s="18" t="s">
        <v>34</v>
      </c>
      <c r="B19" s="754">
        <v>397</v>
      </c>
      <c r="C19" s="754">
        <v>31</v>
      </c>
      <c r="D19" s="754">
        <v>1762</v>
      </c>
      <c r="E19" s="754">
        <v>7478</v>
      </c>
      <c r="F19" s="30" t="s">
        <v>35</v>
      </c>
      <c r="J19" s="271"/>
    </row>
    <row r="20" spans="1:10" ht="18" customHeight="1">
      <c r="A20" s="23" t="s">
        <v>36</v>
      </c>
      <c r="B20" s="678">
        <f>SUM(B21:B28)</f>
        <v>5394</v>
      </c>
      <c r="C20" s="678">
        <f>SUM(C21:C28)</f>
        <v>166</v>
      </c>
      <c r="D20" s="678">
        <f>SUM(D21:D28)</f>
        <v>30046</v>
      </c>
      <c r="E20" s="678">
        <f>SUM(E21:E28)</f>
        <v>171375</v>
      </c>
      <c r="F20" s="32" t="s">
        <v>37</v>
      </c>
      <c r="J20" s="271"/>
    </row>
    <row r="21" spans="1:10" ht="18" customHeight="1">
      <c r="A21" s="28" t="s">
        <v>38</v>
      </c>
      <c r="B21" s="754">
        <v>693</v>
      </c>
      <c r="C21" s="754">
        <v>44</v>
      </c>
      <c r="D21" s="754">
        <v>698</v>
      </c>
      <c r="E21" s="754">
        <v>23229</v>
      </c>
      <c r="F21" s="33" t="s">
        <v>39</v>
      </c>
      <c r="J21" s="271"/>
    </row>
    <row r="22" spans="1:10" ht="18" customHeight="1">
      <c r="A22" s="28" t="s">
        <v>40</v>
      </c>
      <c r="B22" s="754">
        <v>155</v>
      </c>
      <c r="C22" s="754" t="s">
        <v>226</v>
      </c>
      <c r="D22" s="754">
        <v>1827</v>
      </c>
      <c r="E22" s="754">
        <v>10676</v>
      </c>
      <c r="F22" s="33" t="s">
        <v>41</v>
      </c>
      <c r="J22" s="271"/>
    </row>
    <row r="23" spans="1:10" ht="18" customHeight="1">
      <c r="A23" s="28" t="s">
        <v>42</v>
      </c>
      <c r="B23" s="754">
        <v>122</v>
      </c>
      <c r="C23" s="754" t="s">
        <v>226</v>
      </c>
      <c r="D23" s="754">
        <v>757</v>
      </c>
      <c r="E23" s="754">
        <v>12196</v>
      </c>
      <c r="F23" s="33" t="s">
        <v>43</v>
      </c>
      <c r="J23" s="271"/>
    </row>
    <row r="24" spans="1:10" ht="18" customHeight="1">
      <c r="A24" s="28" t="s">
        <v>44</v>
      </c>
      <c r="B24" s="754">
        <v>285</v>
      </c>
      <c r="C24" s="754">
        <v>12</v>
      </c>
      <c r="D24" s="754">
        <v>1736</v>
      </c>
      <c r="E24" s="754">
        <v>21546</v>
      </c>
      <c r="F24" s="30" t="s">
        <v>45</v>
      </c>
      <c r="J24" s="276"/>
    </row>
    <row r="25" spans="1:10" ht="18" customHeight="1">
      <c r="A25" s="28" t="s">
        <v>46</v>
      </c>
      <c r="B25" s="754">
        <v>791</v>
      </c>
      <c r="C25" s="754" t="s">
        <v>226</v>
      </c>
      <c r="D25" s="754">
        <v>1488</v>
      </c>
      <c r="E25" s="754">
        <v>16659</v>
      </c>
      <c r="F25" s="33" t="s">
        <v>47</v>
      </c>
      <c r="J25" s="277"/>
    </row>
    <row r="26" spans="1:10" ht="18" customHeight="1">
      <c r="A26" s="28" t="s">
        <v>48</v>
      </c>
      <c r="B26" s="754">
        <v>672</v>
      </c>
      <c r="C26" s="754">
        <v>38</v>
      </c>
      <c r="D26" s="754">
        <v>20513</v>
      </c>
      <c r="E26" s="754">
        <v>39363</v>
      </c>
      <c r="F26" s="33" t="s">
        <v>49</v>
      </c>
      <c r="J26" s="271"/>
    </row>
    <row r="27" spans="1:10" ht="18" customHeight="1">
      <c r="A27" s="28" t="s">
        <v>50</v>
      </c>
      <c r="B27" s="754">
        <v>1930</v>
      </c>
      <c r="C27" s="754">
        <v>72</v>
      </c>
      <c r="D27" s="754">
        <v>2583</v>
      </c>
      <c r="E27" s="754">
        <v>33145</v>
      </c>
      <c r="F27" s="33" t="s">
        <v>51</v>
      </c>
      <c r="J27" s="271"/>
    </row>
    <row r="28" spans="1:10" ht="18" customHeight="1">
      <c r="A28" s="28" t="s">
        <v>52</v>
      </c>
      <c r="B28" s="754">
        <v>746</v>
      </c>
      <c r="C28" s="754" t="s">
        <v>226</v>
      </c>
      <c r="D28" s="754">
        <v>444</v>
      </c>
      <c r="E28" s="754">
        <v>14561</v>
      </c>
      <c r="F28" s="33" t="s">
        <v>53</v>
      </c>
      <c r="J28" s="271"/>
    </row>
    <row r="29" spans="1:10" ht="18" customHeight="1">
      <c r="A29" s="23" t="s">
        <v>54</v>
      </c>
      <c r="B29" s="678">
        <f>SUM(B30:B38)</f>
        <v>5427</v>
      </c>
      <c r="C29" s="678">
        <f>SUM(C30:C38)</f>
        <v>423</v>
      </c>
      <c r="D29" s="678">
        <f>SUM(D30:D38)</f>
        <v>27974</v>
      </c>
      <c r="E29" s="678">
        <f>SUM(E30:E38)</f>
        <v>344404</v>
      </c>
      <c r="F29" s="25" t="s">
        <v>55</v>
      </c>
      <c r="J29" s="271"/>
    </row>
    <row r="30" spans="1:10" ht="18" customHeight="1">
      <c r="A30" s="35" t="s">
        <v>56</v>
      </c>
      <c r="B30" s="754">
        <v>1023</v>
      </c>
      <c r="C30" s="754">
        <v>143</v>
      </c>
      <c r="D30" s="754">
        <v>5030</v>
      </c>
      <c r="E30" s="754">
        <v>51196</v>
      </c>
      <c r="F30" s="30" t="s">
        <v>57</v>
      </c>
      <c r="J30" s="271"/>
    </row>
    <row r="31" spans="1:10" ht="18" customHeight="1">
      <c r="A31" s="36" t="s">
        <v>58</v>
      </c>
      <c r="B31" s="754">
        <v>126</v>
      </c>
      <c r="C31" s="754">
        <v>10</v>
      </c>
      <c r="D31" s="754">
        <v>361</v>
      </c>
      <c r="E31" s="754">
        <v>26141</v>
      </c>
      <c r="F31" s="30" t="s">
        <v>59</v>
      </c>
      <c r="J31" s="271"/>
    </row>
    <row r="32" spans="1:10" ht="18" customHeight="1">
      <c r="A32" s="35" t="s">
        <v>60</v>
      </c>
      <c r="B32" s="754">
        <v>237</v>
      </c>
      <c r="C32" s="754">
        <v>6</v>
      </c>
      <c r="D32" s="754">
        <v>1558</v>
      </c>
      <c r="E32" s="754">
        <v>28308</v>
      </c>
      <c r="F32" s="30" t="s">
        <v>61</v>
      </c>
      <c r="J32" s="271"/>
    </row>
    <row r="33" spans="1:10" ht="18" customHeight="1">
      <c r="A33" s="28" t="s">
        <v>62</v>
      </c>
      <c r="B33" s="754">
        <v>885</v>
      </c>
      <c r="C33" s="754">
        <v>134</v>
      </c>
      <c r="D33" s="754">
        <v>8740</v>
      </c>
      <c r="E33" s="754">
        <v>67299</v>
      </c>
      <c r="F33" s="30" t="s">
        <v>63</v>
      </c>
      <c r="J33" s="276"/>
    </row>
    <row r="34" spans="1:10" ht="18" customHeight="1">
      <c r="A34" s="36" t="s">
        <v>64</v>
      </c>
      <c r="B34" s="754">
        <v>420</v>
      </c>
      <c r="C34" s="754">
        <v>25</v>
      </c>
      <c r="D34" s="754">
        <v>613</v>
      </c>
      <c r="E34" s="754">
        <v>14416</v>
      </c>
      <c r="F34" s="30" t="s">
        <v>928</v>
      </c>
      <c r="J34" s="271"/>
    </row>
    <row r="35" spans="1:10" ht="18" customHeight="1">
      <c r="A35" s="28" t="s">
        <v>65</v>
      </c>
      <c r="B35" s="754">
        <v>1047</v>
      </c>
      <c r="C35" s="754">
        <v>18</v>
      </c>
      <c r="D35" s="754">
        <v>2857</v>
      </c>
      <c r="E35" s="754">
        <v>24949</v>
      </c>
      <c r="F35" s="30" t="s">
        <v>66</v>
      </c>
      <c r="J35" s="271"/>
    </row>
    <row r="36" spans="1:10" ht="18" customHeight="1">
      <c r="A36" s="28" t="s">
        <v>67</v>
      </c>
      <c r="B36" s="754">
        <v>365</v>
      </c>
      <c r="C36" s="754">
        <v>44</v>
      </c>
      <c r="D36" s="754">
        <v>2603</v>
      </c>
      <c r="E36" s="754">
        <v>52802</v>
      </c>
      <c r="F36" s="30" t="s">
        <v>68</v>
      </c>
      <c r="J36" s="271"/>
    </row>
    <row r="37" spans="1:10" ht="18" customHeight="1">
      <c r="A37" s="28" t="s">
        <v>69</v>
      </c>
      <c r="B37" s="754">
        <v>865</v>
      </c>
      <c r="C37" s="754">
        <v>26</v>
      </c>
      <c r="D37" s="754">
        <v>2749</v>
      </c>
      <c r="E37" s="754">
        <v>45816</v>
      </c>
      <c r="F37" s="30" t="s">
        <v>70</v>
      </c>
      <c r="J37" s="271"/>
    </row>
    <row r="38" spans="1:10" ht="18" customHeight="1">
      <c r="A38" s="28" t="s">
        <v>71</v>
      </c>
      <c r="B38" s="754">
        <v>459</v>
      </c>
      <c r="C38" s="754">
        <v>17</v>
      </c>
      <c r="D38" s="754">
        <v>3463</v>
      </c>
      <c r="E38" s="754">
        <v>33477</v>
      </c>
      <c r="F38" s="30" t="s">
        <v>72</v>
      </c>
      <c r="J38" s="271"/>
    </row>
    <row r="39" spans="1:10" ht="18" customHeight="1">
      <c r="A39" s="37" t="s">
        <v>73</v>
      </c>
      <c r="B39" s="678">
        <f>SUM(B40:B46)</f>
        <v>8310</v>
      </c>
      <c r="C39" s="678">
        <f>SUM(C40:C46)</f>
        <v>363</v>
      </c>
      <c r="D39" s="678">
        <f>SUM(D40:D46)</f>
        <v>23030</v>
      </c>
      <c r="E39" s="678">
        <f>SUM(E40:E46)</f>
        <v>269198</v>
      </c>
      <c r="F39" s="25" t="s">
        <v>74</v>
      </c>
      <c r="J39" s="232"/>
    </row>
    <row r="40" spans="1:10" ht="18" customHeight="1">
      <c r="A40" s="35" t="s">
        <v>75</v>
      </c>
      <c r="B40" s="754">
        <v>2269</v>
      </c>
      <c r="C40" s="754">
        <v>144</v>
      </c>
      <c r="D40" s="754">
        <v>1909</v>
      </c>
      <c r="E40" s="754">
        <v>49024</v>
      </c>
      <c r="F40" s="33" t="s">
        <v>76</v>
      </c>
      <c r="J40" s="271"/>
    </row>
    <row r="41" spans="1:10" ht="18" customHeight="1">
      <c r="A41" s="35" t="s">
        <v>77</v>
      </c>
      <c r="B41" s="754">
        <v>2069</v>
      </c>
      <c r="C41" s="754">
        <v>15</v>
      </c>
      <c r="D41" s="754">
        <v>2912</v>
      </c>
      <c r="E41" s="754">
        <v>39467</v>
      </c>
      <c r="F41" s="30" t="s">
        <v>78</v>
      </c>
      <c r="J41" s="271"/>
    </row>
    <row r="42" spans="1:10" ht="18" customHeight="1">
      <c r="A42" s="35" t="s">
        <v>79</v>
      </c>
      <c r="B42" s="754">
        <v>199</v>
      </c>
      <c r="C42" s="754">
        <v>13</v>
      </c>
      <c r="D42" s="754">
        <v>1907</v>
      </c>
      <c r="E42" s="754">
        <v>10046</v>
      </c>
      <c r="F42" s="30" t="s">
        <v>80</v>
      </c>
      <c r="J42" s="271"/>
    </row>
    <row r="43" spans="1:10" ht="18" customHeight="1">
      <c r="A43" s="35" t="s">
        <v>81</v>
      </c>
      <c r="B43" s="754">
        <v>1299</v>
      </c>
      <c r="C43" s="754">
        <v>121</v>
      </c>
      <c r="D43" s="754">
        <v>7499</v>
      </c>
      <c r="E43" s="754">
        <v>51821</v>
      </c>
      <c r="F43" s="30" t="s">
        <v>82</v>
      </c>
      <c r="J43" s="271"/>
    </row>
    <row r="44" spans="1:10" ht="18" customHeight="1">
      <c r="A44" s="35" t="s">
        <v>83</v>
      </c>
      <c r="B44" s="754">
        <v>1067</v>
      </c>
      <c r="C44" s="754">
        <v>37</v>
      </c>
      <c r="D44" s="754">
        <v>3917</v>
      </c>
      <c r="E44" s="754">
        <v>61543</v>
      </c>
      <c r="F44" s="33" t="s">
        <v>84</v>
      </c>
      <c r="J44" s="271"/>
    </row>
    <row r="45" spans="1:10" ht="18" customHeight="1">
      <c r="A45" s="35" t="s">
        <v>85</v>
      </c>
      <c r="B45" s="754">
        <v>824</v>
      </c>
      <c r="C45" s="754">
        <v>1</v>
      </c>
      <c r="D45" s="754">
        <v>1253</v>
      </c>
      <c r="E45" s="754">
        <v>33900</v>
      </c>
      <c r="F45" s="33" t="s">
        <v>86</v>
      </c>
      <c r="J45" s="271"/>
    </row>
    <row r="46" spans="1:10" ht="18" customHeight="1">
      <c r="A46" s="35" t="s">
        <v>87</v>
      </c>
      <c r="B46" s="754">
        <v>583</v>
      </c>
      <c r="C46" s="754">
        <v>32</v>
      </c>
      <c r="D46" s="754">
        <v>3633</v>
      </c>
      <c r="E46" s="754">
        <v>23397</v>
      </c>
      <c r="F46" s="30" t="s">
        <v>88</v>
      </c>
      <c r="J46" s="271"/>
    </row>
    <row r="47" spans="1:10" ht="18" customHeight="1">
      <c r="A47" s="38" t="s">
        <v>89</v>
      </c>
      <c r="B47" s="678">
        <f>SUM(B48:B52)</f>
        <v>2639</v>
      </c>
      <c r="C47" s="678">
        <f>SUM(C48:C52)</f>
        <v>212</v>
      </c>
      <c r="D47" s="678">
        <f>SUM(D48:D52)</f>
        <v>5899</v>
      </c>
      <c r="E47" s="678">
        <f>SUM(E48:E52)</f>
        <v>240114</v>
      </c>
      <c r="F47" s="25" t="s">
        <v>90</v>
      </c>
      <c r="J47" s="276"/>
    </row>
    <row r="48" spans="1:10" ht="18" customHeight="1">
      <c r="A48" s="28" t="s">
        <v>91</v>
      </c>
      <c r="B48" s="754">
        <v>356</v>
      </c>
      <c r="C48" s="754">
        <v>24</v>
      </c>
      <c r="D48" s="754">
        <v>1357</v>
      </c>
      <c r="E48" s="754">
        <v>54473</v>
      </c>
      <c r="F48" s="30" t="s">
        <v>92</v>
      </c>
      <c r="J48" s="271"/>
    </row>
    <row r="49" spans="1:6" ht="18" customHeight="1">
      <c r="A49" s="35" t="s">
        <v>93</v>
      </c>
      <c r="B49" s="754">
        <v>1101</v>
      </c>
      <c r="C49" s="754">
        <v>2</v>
      </c>
      <c r="D49" s="754">
        <v>549</v>
      </c>
      <c r="E49" s="754">
        <v>57503</v>
      </c>
      <c r="F49" s="30" t="s">
        <v>94</v>
      </c>
    </row>
    <row r="50" spans="1:6" ht="18" customHeight="1">
      <c r="A50" s="35" t="s">
        <v>95</v>
      </c>
      <c r="B50" s="754">
        <v>364</v>
      </c>
      <c r="C50" s="754">
        <v>9</v>
      </c>
      <c r="D50" s="754">
        <v>772</v>
      </c>
      <c r="E50" s="754">
        <v>37738</v>
      </c>
      <c r="F50" s="30" t="s">
        <v>96</v>
      </c>
    </row>
    <row r="51" spans="1:6" ht="18" customHeight="1">
      <c r="A51" s="35" t="s">
        <v>97</v>
      </c>
      <c r="B51" s="754">
        <v>139</v>
      </c>
      <c r="C51" s="754">
        <v>159</v>
      </c>
      <c r="D51" s="754">
        <v>2233</v>
      </c>
      <c r="E51" s="754">
        <v>34002</v>
      </c>
      <c r="F51" s="30" t="s">
        <v>98</v>
      </c>
    </row>
    <row r="52" spans="1:6" ht="18" customHeight="1">
      <c r="A52" s="35" t="s">
        <v>99</v>
      </c>
      <c r="B52" s="754">
        <v>679</v>
      </c>
      <c r="C52" s="754">
        <v>18</v>
      </c>
      <c r="D52" s="754">
        <v>988</v>
      </c>
      <c r="E52" s="754">
        <v>56398</v>
      </c>
      <c r="F52" s="33" t="s">
        <v>100</v>
      </c>
    </row>
    <row r="53" spans="1:6" ht="12.95" customHeight="1">
      <c r="A53" s="254"/>
      <c r="B53" s="232"/>
      <c r="C53" s="232"/>
      <c r="D53" s="232"/>
      <c r="E53" s="232"/>
    </row>
    <row r="54" spans="1:6" ht="12.95" customHeight="1">
      <c r="A54" s="254"/>
    </row>
    <row r="55" spans="1:6" ht="12.95" customHeight="1">
      <c r="A55" s="254"/>
    </row>
    <row r="56" spans="1:6" ht="12.95" customHeight="1">
      <c r="A56" s="254"/>
    </row>
    <row r="57" spans="1:6" ht="12.95" customHeight="1">
      <c r="A57" s="254"/>
    </row>
    <row r="58" spans="1:6" ht="12.95" customHeight="1">
      <c r="A58" s="254"/>
    </row>
    <row r="59" spans="1:6" ht="12.95" customHeight="1"/>
    <row r="60" spans="1:6" ht="12.95" customHeight="1">
      <c r="A60" s="254"/>
    </row>
    <row r="61" spans="1:6" ht="12.95" customHeight="1">
      <c r="A61" s="254"/>
    </row>
    <row r="62" spans="1:6" ht="12.95" customHeight="1">
      <c r="A62" s="254"/>
    </row>
    <row r="63" spans="1:6" ht="12.95" customHeight="1">
      <c r="A63" s="254"/>
    </row>
    <row r="64" spans="1:6" ht="12.95" customHeight="1">
      <c r="A64" s="254"/>
    </row>
    <row r="65" spans="1:6" ht="12.95" customHeight="1">
      <c r="A65" s="254"/>
    </row>
    <row r="66" spans="1:6" ht="22.5">
      <c r="A66" s="217" t="s">
        <v>0</v>
      </c>
      <c r="B66" s="239"/>
      <c r="C66" s="239"/>
      <c r="D66" s="239"/>
      <c r="E66" s="239"/>
      <c r="F66" s="218" t="s">
        <v>412</v>
      </c>
    </row>
    <row r="68" spans="1:6" ht="20.25">
      <c r="A68" s="871" t="s">
        <v>776</v>
      </c>
      <c r="B68" s="872"/>
      <c r="C68" s="872"/>
      <c r="D68" s="873"/>
      <c r="E68" s="876"/>
      <c r="F68" s="877" t="s">
        <v>775</v>
      </c>
    </row>
    <row r="69" spans="1:6" ht="20.25">
      <c r="A69" s="871" t="s">
        <v>660</v>
      </c>
      <c r="B69" s="874"/>
      <c r="C69" s="874"/>
      <c r="D69" s="875"/>
      <c r="E69" s="875"/>
      <c r="F69" s="878" t="s">
        <v>661</v>
      </c>
    </row>
    <row r="70" spans="1:6" ht="20.25">
      <c r="A70" s="871" t="s">
        <v>688</v>
      </c>
      <c r="B70" s="879"/>
      <c r="C70" s="875"/>
      <c r="D70" s="875"/>
      <c r="E70" s="875"/>
      <c r="F70" s="878" t="s">
        <v>689</v>
      </c>
    </row>
    <row r="71" spans="1:6">
      <c r="B71" s="1121"/>
      <c r="C71" s="1121"/>
      <c r="D71" s="1121"/>
      <c r="E71" s="1121"/>
      <c r="F71" s="219" t="s">
        <v>211</v>
      </c>
    </row>
    <row r="72" spans="1:6">
      <c r="A72" s="304" t="s">
        <v>939</v>
      </c>
      <c r="B72" s="801" t="s">
        <v>664</v>
      </c>
      <c r="C72" s="16" t="s">
        <v>665</v>
      </c>
      <c r="D72" s="801" t="s">
        <v>666</v>
      </c>
      <c r="E72" s="16" t="s">
        <v>667</v>
      </c>
      <c r="F72" s="1025" t="s">
        <v>941</v>
      </c>
    </row>
    <row r="73" spans="1:6">
      <c r="A73" s="18"/>
      <c r="B73" s="67"/>
      <c r="C73" s="18"/>
      <c r="D73" s="801" t="s">
        <v>687</v>
      </c>
      <c r="E73" s="23"/>
      <c r="F73" s="18"/>
    </row>
    <row r="74" spans="1:6">
      <c r="A74" s="12"/>
      <c r="B74" s="139" t="s">
        <v>669</v>
      </c>
      <c r="C74" s="24" t="s">
        <v>670</v>
      </c>
      <c r="D74" s="24" t="s">
        <v>671</v>
      </c>
      <c r="E74" s="24" t="s">
        <v>672</v>
      </c>
      <c r="F74" s="18"/>
    </row>
    <row r="75" spans="1:6">
      <c r="A75" s="12"/>
      <c r="B75" s="18"/>
      <c r="C75" s="18"/>
      <c r="D75" s="18"/>
      <c r="E75" s="18"/>
      <c r="F75" s="18"/>
    </row>
    <row r="76" spans="1:6" ht="15.75">
      <c r="A76" s="37" t="s">
        <v>103</v>
      </c>
      <c r="B76" s="24">
        <f>SUM(B77:B92)</f>
        <v>14100</v>
      </c>
      <c r="C76" s="24">
        <f>SUM(C77:C92)</f>
        <v>613</v>
      </c>
      <c r="D76" s="24">
        <f>SUM(D77:D92)</f>
        <v>21018</v>
      </c>
      <c r="E76" s="24">
        <f>SUM(E77:E92)</f>
        <v>366415</v>
      </c>
      <c r="F76" s="61" t="s">
        <v>104</v>
      </c>
    </row>
    <row r="77" spans="1:6">
      <c r="A77" s="867" t="s">
        <v>845</v>
      </c>
      <c r="B77" s="880">
        <v>307</v>
      </c>
      <c r="C77" s="880">
        <v>17</v>
      </c>
      <c r="D77" s="880">
        <v>988</v>
      </c>
      <c r="E77" s="880">
        <v>9114</v>
      </c>
      <c r="F77" s="868" t="s">
        <v>117</v>
      </c>
    </row>
    <row r="78" spans="1:6">
      <c r="A78" s="867" t="s">
        <v>844</v>
      </c>
      <c r="B78" s="880">
        <v>381</v>
      </c>
      <c r="C78" s="880">
        <v>42</v>
      </c>
      <c r="D78" s="880">
        <v>1215</v>
      </c>
      <c r="E78" s="880">
        <v>5323</v>
      </c>
      <c r="F78" s="868" t="s">
        <v>113</v>
      </c>
    </row>
    <row r="79" spans="1:6">
      <c r="A79" s="867" t="s">
        <v>811</v>
      </c>
      <c r="B79" s="880">
        <v>332</v>
      </c>
      <c r="C79" s="880">
        <v>35</v>
      </c>
      <c r="D79" s="880">
        <v>685</v>
      </c>
      <c r="E79" s="880">
        <v>5850</v>
      </c>
      <c r="F79" s="868" t="s">
        <v>111</v>
      </c>
    </row>
    <row r="80" spans="1:6">
      <c r="A80" s="867" t="s">
        <v>812</v>
      </c>
      <c r="B80" s="880">
        <v>310</v>
      </c>
      <c r="C80" s="880">
        <v>45</v>
      </c>
      <c r="D80" s="880">
        <v>1719</v>
      </c>
      <c r="E80" s="880">
        <v>8005</v>
      </c>
      <c r="F80" s="868" t="s">
        <v>121</v>
      </c>
    </row>
    <row r="81" spans="1:6">
      <c r="A81" s="867" t="s">
        <v>813</v>
      </c>
      <c r="B81" s="880">
        <v>521</v>
      </c>
      <c r="C81" s="880">
        <v>62</v>
      </c>
      <c r="D81" s="880">
        <v>487</v>
      </c>
      <c r="E81" s="880">
        <v>19764</v>
      </c>
      <c r="F81" s="868" t="s">
        <v>106</v>
      </c>
    </row>
    <row r="82" spans="1:6">
      <c r="A82" s="867" t="s">
        <v>814</v>
      </c>
      <c r="B82" s="880">
        <v>1432</v>
      </c>
      <c r="C82" s="880">
        <v>50</v>
      </c>
      <c r="D82" s="880">
        <v>984</v>
      </c>
      <c r="E82" s="880">
        <v>36502</v>
      </c>
      <c r="F82" s="868" t="s">
        <v>108</v>
      </c>
    </row>
    <row r="83" spans="1:6" ht="15">
      <c r="A83" s="867" t="s">
        <v>815</v>
      </c>
      <c r="B83" s="880">
        <v>163</v>
      </c>
      <c r="C83" s="880">
        <v>37</v>
      </c>
      <c r="D83" s="880">
        <v>920</v>
      </c>
      <c r="E83" s="880">
        <v>7765</v>
      </c>
      <c r="F83" s="869" t="s">
        <v>110</v>
      </c>
    </row>
    <row r="84" spans="1:6">
      <c r="A84" s="867" t="s">
        <v>816</v>
      </c>
      <c r="B84" s="880">
        <v>3134</v>
      </c>
      <c r="C84" s="880">
        <v>104</v>
      </c>
      <c r="D84" s="880">
        <v>1636</v>
      </c>
      <c r="E84" s="880">
        <v>59322</v>
      </c>
      <c r="F84" s="868" t="s">
        <v>124</v>
      </c>
    </row>
    <row r="85" spans="1:6">
      <c r="A85" s="867" t="s">
        <v>817</v>
      </c>
      <c r="B85" s="880">
        <v>480</v>
      </c>
      <c r="C85" s="880">
        <v>13</v>
      </c>
      <c r="D85" s="880">
        <v>4682</v>
      </c>
      <c r="E85" s="880">
        <v>8364</v>
      </c>
      <c r="F85" s="868" t="s">
        <v>115</v>
      </c>
    </row>
    <row r="86" spans="1:6">
      <c r="A86" s="867" t="s">
        <v>842</v>
      </c>
      <c r="B86" s="880">
        <v>955</v>
      </c>
      <c r="C86" s="880">
        <v>39</v>
      </c>
      <c r="D86" s="880">
        <v>738</v>
      </c>
      <c r="E86" s="880">
        <v>16707</v>
      </c>
      <c r="F86" s="868" t="s">
        <v>126</v>
      </c>
    </row>
    <row r="87" spans="1:6">
      <c r="A87" s="867" t="s">
        <v>843</v>
      </c>
      <c r="B87" s="880">
        <v>481</v>
      </c>
      <c r="C87" s="880">
        <v>18</v>
      </c>
      <c r="D87" s="880">
        <v>1149</v>
      </c>
      <c r="E87" s="880">
        <v>19984</v>
      </c>
      <c r="F87" s="868" t="s">
        <v>128</v>
      </c>
    </row>
    <row r="88" spans="1:6">
      <c r="A88" s="867" t="s">
        <v>820</v>
      </c>
      <c r="B88" s="880">
        <v>915</v>
      </c>
      <c r="C88" s="880">
        <v>39</v>
      </c>
      <c r="D88" s="880">
        <v>1385</v>
      </c>
      <c r="E88" s="880">
        <v>17232</v>
      </c>
      <c r="F88" s="868" t="s">
        <v>808</v>
      </c>
    </row>
    <row r="89" spans="1:6">
      <c r="A89" s="867" t="s">
        <v>821</v>
      </c>
      <c r="B89" s="880">
        <v>898</v>
      </c>
      <c r="C89" s="880">
        <v>58</v>
      </c>
      <c r="D89" s="880">
        <v>813</v>
      </c>
      <c r="E89" s="880">
        <v>22229</v>
      </c>
      <c r="F89" s="868" t="s">
        <v>130</v>
      </c>
    </row>
    <row r="90" spans="1:6">
      <c r="A90" s="867" t="s">
        <v>822</v>
      </c>
      <c r="B90" s="880">
        <v>2176</v>
      </c>
      <c r="C90" s="880" t="s">
        <v>226</v>
      </c>
      <c r="D90" s="880">
        <v>1567</v>
      </c>
      <c r="E90" s="880">
        <v>53038</v>
      </c>
      <c r="F90" s="868" t="s">
        <v>132</v>
      </c>
    </row>
    <row r="91" spans="1:6">
      <c r="A91" s="867" t="s">
        <v>823</v>
      </c>
      <c r="B91" s="880">
        <v>649</v>
      </c>
      <c r="C91" s="880">
        <v>13</v>
      </c>
      <c r="D91" s="880">
        <v>827</v>
      </c>
      <c r="E91" s="880">
        <v>60278</v>
      </c>
      <c r="F91" s="868" t="s">
        <v>134</v>
      </c>
    </row>
    <row r="92" spans="1:6">
      <c r="A92" s="867" t="s">
        <v>824</v>
      </c>
      <c r="B92" s="880">
        <v>966</v>
      </c>
      <c r="C92" s="880">
        <v>41</v>
      </c>
      <c r="D92" s="880">
        <v>1223</v>
      </c>
      <c r="E92" s="880">
        <v>16938</v>
      </c>
      <c r="F92" s="868" t="s">
        <v>119</v>
      </c>
    </row>
    <row r="93" spans="1:6" ht="14.25">
      <c r="A93" s="38" t="s">
        <v>135</v>
      </c>
      <c r="B93" s="24">
        <f>SUM(B94:B101)</f>
        <v>23303</v>
      </c>
      <c r="C93" s="24">
        <f>SUM(C94:C101)</f>
        <v>344</v>
      </c>
      <c r="D93" s="24">
        <f>SUM(D94:D101)</f>
        <v>9596</v>
      </c>
      <c r="E93" s="24">
        <f>SUM(E94:E101)</f>
        <v>371804</v>
      </c>
      <c r="F93" s="65" t="s">
        <v>136</v>
      </c>
    </row>
    <row r="94" spans="1:6">
      <c r="A94" s="66" t="s">
        <v>137</v>
      </c>
      <c r="B94" s="754">
        <v>1953</v>
      </c>
      <c r="C94" s="754">
        <v>117</v>
      </c>
      <c r="D94" s="754">
        <v>1155</v>
      </c>
      <c r="E94" s="754">
        <v>48420</v>
      </c>
      <c r="F94" s="63" t="s">
        <v>138</v>
      </c>
    </row>
    <row r="95" spans="1:6">
      <c r="A95" s="66" t="s">
        <v>139</v>
      </c>
      <c r="B95" s="754">
        <v>2994</v>
      </c>
      <c r="C95" s="754">
        <v>9</v>
      </c>
      <c r="D95" s="754">
        <v>943</v>
      </c>
      <c r="E95" s="754">
        <v>32591</v>
      </c>
      <c r="F95" s="63" t="s">
        <v>140</v>
      </c>
    </row>
    <row r="96" spans="1:6">
      <c r="A96" s="66" t="s">
        <v>141</v>
      </c>
      <c r="B96" s="754">
        <v>3515</v>
      </c>
      <c r="C96" s="754">
        <v>10</v>
      </c>
      <c r="D96" s="754">
        <v>510</v>
      </c>
      <c r="E96" s="754">
        <v>76076</v>
      </c>
      <c r="F96" s="63" t="s">
        <v>142</v>
      </c>
    </row>
    <row r="97" spans="1:6">
      <c r="A97" s="66" t="s">
        <v>143</v>
      </c>
      <c r="B97" s="754">
        <v>1804</v>
      </c>
      <c r="C97" s="754">
        <v>44</v>
      </c>
      <c r="D97" s="754">
        <v>1296</v>
      </c>
      <c r="E97" s="754">
        <v>33264</v>
      </c>
      <c r="F97" s="63" t="s">
        <v>144</v>
      </c>
    </row>
    <row r="98" spans="1:6">
      <c r="A98" s="66" t="s">
        <v>145</v>
      </c>
      <c r="B98" s="754">
        <v>5809</v>
      </c>
      <c r="C98" s="754">
        <v>107</v>
      </c>
      <c r="D98" s="754">
        <v>2517</v>
      </c>
      <c r="E98" s="754">
        <v>58353</v>
      </c>
      <c r="F98" s="63" t="s">
        <v>146</v>
      </c>
    </row>
    <row r="99" spans="1:6">
      <c r="A99" s="66" t="s">
        <v>147</v>
      </c>
      <c r="B99" s="754">
        <v>2033</v>
      </c>
      <c r="C99" s="754">
        <v>16</v>
      </c>
      <c r="D99" s="754">
        <v>354</v>
      </c>
      <c r="E99" s="754">
        <v>38057</v>
      </c>
      <c r="F99" s="63" t="s">
        <v>148</v>
      </c>
    </row>
    <row r="100" spans="1:6">
      <c r="A100" s="66" t="s">
        <v>149</v>
      </c>
      <c r="B100" s="754">
        <v>3752</v>
      </c>
      <c r="C100" s="754">
        <v>38</v>
      </c>
      <c r="D100" s="754">
        <v>1419</v>
      </c>
      <c r="E100" s="754">
        <v>62501</v>
      </c>
      <c r="F100" s="63" t="s">
        <v>961</v>
      </c>
    </row>
    <row r="101" spans="1:6">
      <c r="A101" s="66" t="s">
        <v>150</v>
      </c>
      <c r="B101" s="754">
        <v>1443</v>
      </c>
      <c r="C101" s="754">
        <v>3</v>
      </c>
      <c r="D101" s="754">
        <v>1402</v>
      </c>
      <c r="E101" s="754">
        <v>22542</v>
      </c>
      <c r="F101" s="63" t="s">
        <v>151</v>
      </c>
    </row>
    <row r="102" spans="1:6" ht="15.75">
      <c r="A102" s="38" t="s">
        <v>152</v>
      </c>
      <c r="B102" s="24">
        <f>SUM(B103:B107)</f>
        <v>125</v>
      </c>
      <c r="C102" s="24">
        <f>SUM(C103:C107)</f>
        <v>268</v>
      </c>
      <c r="D102" s="24">
        <f>SUM(D103:D107)</f>
        <v>11370</v>
      </c>
      <c r="E102" s="24">
        <f>SUM(E103:E107)</f>
        <v>106956</v>
      </c>
      <c r="F102" s="61" t="s">
        <v>153</v>
      </c>
    </row>
    <row r="103" spans="1:6">
      <c r="A103" s="66" t="s">
        <v>154</v>
      </c>
      <c r="B103" s="754">
        <v>40</v>
      </c>
      <c r="C103" s="754">
        <v>87</v>
      </c>
      <c r="D103" s="754">
        <v>2995</v>
      </c>
      <c r="E103" s="754">
        <v>32638</v>
      </c>
      <c r="F103" s="63" t="s">
        <v>155</v>
      </c>
    </row>
    <row r="104" spans="1:6">
      <c r="A104" s="66" t="s">
        <v>156</v>
      </c>
      <c r="B104" s="754">
        <v>18</v>
      </c>
      <c r="C104" s="754">
        <v>5</v>
      </c>
      <c r="D104" s="754">
        <v>3370</v>
      </c>
      <c r="E104" s="754">
        <v>26594</v>
      </c>
      <c r="F104" s="63" t="s">
        <v>157</v>
      </c>
    </row>
    <row r="105" spans="1:6">
      <c r="A105" s="66" t="s">
        <v>158</v>
      </c>
      <c r="B105" s="754">
        <v>52</v>
      </c>
      <c r="C105" s="754">
        <v>81</v>
      </c>
      <c r="D105" s="754">
        <v>2226</v>
      </c>
      <c r="E105" s="754">
        <v>15072</v>
      </c>
      <c r="F105" s="63" t="s">
        <v>159</v>
      </c>
    </row>
    <row r="106" spans="1:6">
      <c r="A106" s="66" t="s">
        <v>160</v>
      </c>
      <c r="B106" s="754">
        <v>5</v>
      </c>
      <c r="C106" s="754">
        <v>92</v>
      </c>
      <c r="D106" s="754">
        <v>1457</v>
      </c>
      <c r="E106" s="754">
        <v>16221</v>
      </c>
      <c r="F106" s="63" t="s">
        <v>161</v>
      </c>
    </row>
    <row r="107" spans="1:6">
      <c r="A107" s="66" t="s">
        <v>162</v>
      </c>
      <c r="B107" s="754">
        <v>10</v>
      </c>
      <c r="C107" s="754">
        <v>3</v>
      </c>
      <c r="D107" s="754">
        <v>1322</v>
      </c>
      <c r="E107" s="754">
        <v>16431</v>
      </c>
      <c r="F107" s="63" t="s">
        <v>163</v>
      </c>
    </row>
    <row r="108" spans="1:6" ht="14.25">
      <c r="A108" s="38" t="s">
        <v>164</v>
      </c>
      <c r="B108" s="24">
        <f>SUM(B109:B114)</f>
        <v>1984</v>
      </c>
      <c r="C108" s="24">
        <f>SUM(C109:C114)</f>
        <v>185</v>
      </c>
      <c r="D108" s="24">
        <f>SUM(D109:D114)</f>
        <v>8867</v>
      </c>
      <c r="E108" s="24">
        <f>SUM(E109:E114)</f>
        <v>135450</v>
      </c>
      <c r="F108" s="65" t="s">
        <v>165</v>
      </c>
    </row>
    <row r="109" spans="1:6">
      <c r="A109" s="66" t="s">
        <v>166</v>
      </c>
      <c r="B109" s="754">
        <v>1031</v>
      </c>
      <c r="C109" s="754">
        <v>18</v>
      </c>
      <c r="D109" s="754">
        <v>777</v>
      </c>
      <c r="E109" s="754">
        <v>25739</v>
      </c>
      <c r="F109" s="63" t="s">
        <v>167</v>
      </c>
    </row>
    <row r="110" spans="1:6">
      <c r="A110" s="66" t="s">
        <v>168</v>
      </c>
      <c r="B110" s="754">
        <v>14</v>
      </c>
      <c r="C110" s="754">
        <v>1</v>
      </c>
      <c r="D110" s="754">
        <v>1400</v>
      </c>
      <c r="E110" s="754">
        <v>21187</v>
      </c>
      <c r="F110" s="63" t="s">
        <v>169</v>
      </c>
    </row>
    <row r="111" spans="1:6">
      <c r="A111" s="66" t="s">
        <v>170</v>
      </c>
      <c r="B111" s="754">
        <v>806</v>
      </c>
      <c r="C111" s="754">
        <v>13</v>
      </c>
      <c r="D111" s="754">
        <v>926</v>
      </c>
      <c r="E111" s="754">
        <v>17997</v>
      </c>
      <c r="F111" s="63" t="s">
        <v>171</v>
      </c>
    </row>
    <row r="112" spans="1:6">
      <c r="A112" s="66" t="s">
        <v>172</v>
      </c>
      <c r="B112" s="754">
        <v>36</v>
      </c>
      <c r="C112" s="754">
        <v>127</v>
      </c>
      <c r="D112" s="754">
        <v>3577</v>
      </c>
      <c r="E112" s="754">
        <v>56200</v>
      </c>
      <c r="F112" s="63" t="s">
        <v>173</v>
      </c>
    </row>
    <row r="113" spans="1:6">
      <c r="A113" s="66" t="s">
        <v>174</v>
      </c>
      <c r="B113" s="754" t="s">
        <v>226</v>
      </c>
      <c r="C113" s="754">
        <v>4</v>
      </c>
      <c r="D113" s="754">
        <v>1825</v>
      </c>
      <c r="E113" s="754">
        <v>9404</v>
      </c>
      <c r="F113" s="63" t="s">
        <v>175</v>
      </c>
    </row>
    <row r="114" spans="1:6">
      <c r="A114" s="66" t="s">
        <v>176</v>
      </c>
      <c r="B114" s="754">
        <v>97</v>
      </c>
      <c r="C114" s="754">
        <v>22</v>
      </c>
      <c r="D114" s="754">
        <v>362</v>
      </c>
      <c r="E114" s="754">
        <v>4923</v>
      </c>
      <c r="F114" s="63" t="s">
        <v>177</v>
      </c>
    </row>
    <row r="115" spans="1:6" ht="14.25">
      <c r="A115" s="23" t="s">
        <v>178</v>
      </c>
      <c r="B115" s="24">
        <f>SUM(B116:B119)</f>
        <v>554</v>
      </c>
      <c r="C115" s="24">
        <f>SUM(C116:C119)</f>
        <v>21</v>
      </c>
      <c r="D115" s="24">
        <f>SUM(D116:D119)</f>
        <v>2153</v>
      </c>
      <c r="E115" s="24">
        <f>SUM(E116:E119)</f>
        <v>17657</v>
      </c>
      <c r="F115" s="65" t="s">
        <v>179</v>
      </c>
    </row>
    <row r="116" spans="1:6">
      <c r="A116" s="66" t="s">
        <v>180</v>
      </c>
      <c r="B116" s="754">
        <v>73</v>
      </c>
      <c r="C116" s="754" t="s">
        <v>226</v>
      </c>
      <c r="D116" s="754">
        <v>114</v>
      </c>
      <c r="E116" s="754">
        <v>1154</v>
      </c>
      <c r="F116" s="63" t="s">
        <v>181</v>
      </c>
    </row>
    <row r="117" spans="1:6">
      <c r="A117" s="66" t="s">
        <v>182</v>
      </c>
      <c r="B117" s="754">
        <v>228</v>
      </c>
      <c r="C117" s="754">
        <v>7</v>
      </c>
      <c r="D117" s="754">
        <v>689</v>
      </c>
      <c r="E117" s="754">
        <v>6623</v>
      </c>
      <c r="F117" s="63" t="s">
        <v>183</v>
      </c>
    </row>
    <row r="118" spans="1:6">
      <c r="A118" s="66" t="s">
        <v>184</v>
      </c>
      <c r="B118" s="754">
        <v>4</v>
      </c>
      <c r="C118" s="754" t="s">
        <v>226</v>
      </c>
      <c r="D118" s="754">
        <v>1075</v>
      </c>
      <c r="E118" s="754">
        <v>3922</v>
      </c>
      <c r="F118" s="63" t="s">
        <v>185</v>
      </c>
    </row>
    <row r="119" spans="1:6">
      <c r="A119" s="66" t="s">
        <v>186</v>
      </c>
      <c r="B119" s="754">
        <v>249</v>
      </c>
      <c r="C119" s="754">
        <v>14</v>
      </c>
      <c r="D119" s="754">
        <v>275</v>
      </c>
      <c r="E119" s="754">
        <v>5958</v>
      </c>
      <c r="F119" s="63" t="s">
        <v>187</v>
      </c>
    </row>
    <row r="120" spans="1:6" ht="14.25">
      <c r="A120" s="37" t="s">
        <v>188</v>
      </c>
      <c r="B120" s="24">
        <f>SUM(B121:B124)</f>
        <v>223</v>
      </c>
      <c r="C120" s="24">
        <f>SUM(C121:C124)</f>
        <v>31</v>
      </c>
      <c r="D120" s="24">
        <f>SUM(D121:D124)</f>
        <v>1626</v>
      </c>
      <c r="E120" s="24">
        <f>SUM(E121:E124)</f>
        <v>14630</v>
      </c>
      <c r="F120" s="65" t="s">
        <v>189</v>
      </c>
    </row>
    <row r="121" spans="1:6">
      <c r="A121" s="66" t="s">
        <v>190</v>
      </c>
      <c r="B121" s="754">
        <v>48</v>
      </c>
      <c r="C121" s="754">
        <v>6</v>
      </c>
      <c r="D121" s="754">
        <v>108</v>
      </c>
      <c r="E121" s="754">
        <v>2982</v>
      </c>
      <c r="F121" s="63" t="s">
        <v>191</v>
      </c>
    </row>
    <row r="122" spans="1:6">
      <c r="A122" s="66" t="s">
        <v>192</v>
      </c>
      <c r="B122" s="754">
        <v>15</v>
      </c>
      <c r="C122" s="754">
        <v>2</v>
      </c>
      <c r="D122" s="754">
        <v>242</v>
      </c>
      <c r="E122" s="754">
        <v>2575</v>
      </c>
      <c r="F122" s="63" t="s">
        <v>193</v>
      </c>
    </row>
    <row r="123" spans="1:6">
      <c r="A123" s="66" t="s">
        <v>962</v>
      </c>
      <c r="B123" s="754">
        <v>149</v>
      </c>
      <c r="C123" s="754">
        <v>20</v>
      </c>
      <c r="D123" s="754">
        <v>1053</v>
      </c>
      <c r="E123" s="754">
        <v>8275</v>
      </c>
      <c r="F123" s="63" t="s">
        <v>194</v>
      </c>
    </row>
    <row r="124" spans="1:6">
      <c r="A124" s="66" t="s">
        <v>195</v>
      </c>
      <c r="B124" s="754">
        <v>11</v>
      </c>
      <c r="C124" s="754">
        <v>3</v>
      </c>
      <c r="D124" s="754">
        <v>223</v>
      </c>
      <c r="E124" s="754">
        <v>798</v>
      </c>
      <c r="F124" s="63" t="s">
        <v>196</v>
      </c>
    </row>
    <row r="125" spans="1:6" ht="14.25">
      <c r="A125" s="23" t="s">
        <v>197</v>
      </c>
      <c r="B125" s="67">
        <f>SUM(B126:B127)</f>
        <v>30</v>
      </c>
      <c r="C125" s="67" t="s">
        <v>226</v>
      </c>
      <c r="D125" s="67">
        <f>SUM(D126:D127)</f>
        <v>2583</v>
      </c>
      <c r="E125" s="67">
        <f>SUM(E126:E127)</f>
        <v>5852</v>
      </c>
      <c r="F125" s="65" t="s">
        <v>198</v>
      </c>
    </row>
    <row r="126" spans="1:6" ht="15">
      <c r="A126" s="28" t="s">
        <v>199</v>
      </c>
      <c r="B126" s="754" t="s">
        <v>226</v>
      </c>
      <c r="C126" s="754" t="s">
        <v>226</v>
      </c>
      <c r="D126" s="754">
        <v>44</v>
      </c>
      <c r="E126" s="754">
        <v>147</v>
      </c>
      <c r="F126" s="68" t="s">
        <v>200</v>
      </c>
    </row>
    <row r="127" spans="1:6">
      <c r="A127" s="28" t="s">
        <v>201</v>
      </c>
      <c r="B127" s="754">
        <v>30</v>
      </c>
      <c r="C127" s="754" t="s">
        <v>226</v>
      </c>
      <c r="D127" s="754">
        <v>2539</v>
      </c>
      <c r="E127" s="754">
        <v>5705</v>
      </c>
      <c r="F127" s="63" t="s">
        <v>1001</v>
      </c>
    </row>
    <row r="128" spans="1:6" ht="15.75">
      <c r="A128" s="23" t="s">
        <v>203</v>
      </c>
      <c r="B128" s="139">
        <f>B125+B120+B115+B108+B102+B93+B76+'20'!B47+'20'!B39+'20'!B29+'20'!B20+'20'!B11</f>
        <v>65199</v>
      </c>
      <c r="C128" s="139">
        <f>C125+C120+C115+C108+C102+C93+C76+'20'!C47+'20'!C39+'20'!C29+'20'!C20+'20'!C11</f>
        <v>3095</v>
      </c>
      <c r="D128" s="139">
        <f>D125+D120+D115+D108+D102+D93+D76+'20'!D47+'20'!D39+'20'!D29+'20'!D20+'20'!D11</f>
        <v>162464</v>
      </c>
      <c r="E128" s="139">
        <f>E125+E120+E115+E108+E102+E93+E76+'20'!E47+'20'!E39+'20'!E29+'20'!E20+'20'!E11</f>
        <v>2178775</v>
      </c>
      <c r="F128" s="61" t="s">
        <v>204</v>
      </c>
    </row>
    <row r="129" spans="1:6" ht="72.75" customHeight="1">
      <c r="A129" s="86"/>
      <c r="B129" s="88"/>
      <c r="C129" s="88"/>
      <c r="D129" s="88"/>
      <c r="E129" s="88"/>
      <c r="F129" s="87"/>
    </row>
    <row r="130" spans="1:6">
      <c r="A130" s="69" t="s">
        <v>682</v>
      </c>
      <c r="B130" s="801"/>
      <c r="C130" s="801"/>
      <c r="D130" s="16"/>
      <c r="E130" s="18"/>
      <c r="F130" s="73" t="s">
        <v>683</v>
      </c>
    </row>
    <row r="131" spans="1:6">
      <c r="A131" s="69" t="s">
        <v>953</v>
      </c>
      <c r="B131" s="18"/>
      <c r="C131" s="18"/>
      <c r="D131" s="18"/>
      <c r="E131" s="18"/>
      <c r="F131" s="18"/>
    </row>
    <row r="132" spans="1:6">
      <c r="A132" s="69" t="s">
        <v>855</v>
      </c>
      <c r="B132" s="72"/>
      <c r="C132" s="72"/>
      <c r="D132" s="72"/>
      <c r="E132" s="72"/>
      <c r="F132" s="73" t="s">
        <v>856</v>
      </c>
    </row>
  </sheetData>
  <sortState ref="A77:F92">
    <sortCondition ref="A77"/>
  </sortState>
  <mergeCells count="5">
    <mergeCell ref="E3:F3"/>
    <mergeCell ref="E4:F4"/>
    <mergeCell ref="A5:D5"/>
    <mergeCell ref="E5:F5"/>
    <mergeCell ref="B71:E71"/>
  </mergeCells>
  <printOptions gridLinesSet="0"/>
  <pageMargins left="0.78740157480314965" right="0.7578125" top="0.59055118110236227" bottom="0.59055118110236227" header="0.51181102362204722" footer="0.51181102362204722"/>
  <pageSetup paperSize="9" scale="72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syncVertical="1" syncRef="A46" transitionEvaluation="1">
    <tabColor rgb="FF7030A0"/>
  </sheetPr>
  <dimension ref="A1:H142"/>
  <sheetViews>
    <sheetView showGridLines="0" view="pageLayout" topLeftCell="A46" zoomScaleSheetLayoutView="30" workbookViewId="0">
      <selection activeCell="G136" sqref="G136"/>
    </sheetView>
  </sheetViews>
  <sheetFormatPr baseColWidth="10" defaultColWidth="12.42578125" defaultRowHeight="12.75"/>
  <cols>
    <col min="1" max="1" width="31.42578125" style="2" customWidth="1"/>
    <col min="2" max="4" width="9.85546875" style="2" customWidth="1"/>
    <col min="5" max="5" width="13.28515625" style="2" customWidth="1"/>
    <col min="6" max="6" width="10.7109375" style="2" customWidth="1"/>
    <col min="7" max="7" width="12.28515625" style="2" customWidth="1"/>
    <col min="8" max="8" width="31.140625" style="2" customWidth="1"/>
    <col min="9" max="246" width="11" style="2" customWidth="1"/>
    <col min="247" max="247" width="12.42578125" style="2"/>
    <col min="248" max="248" width="31.42578125" style="2" customWidth="1"/>
    <col min="249" max="251" width="9.85546875" style="2" customWidth="1"/>
    <col min="252" max="252" width="13.28515625" style="2" customWidth="1"/>
    <col min="253" max="253" width="10.7109375" style="2" customWidth="1"/>
    <col min="254" max="254" width="12.28515625" style="2" customWidth="1"/>
    <col min="255" max="255" width="31.140625" style="2" customWidth="1"/>
    <col min="256" max="256" width="8" style="2" customWidth="1"/>
    <col min="257" max="261" width="12.140625" style="2" customWidth="1"/>
    <col min="262" max="264" width="33.85546875" style="2" customWidth="1"/>
    <col min="265" max="502" width="11" style="2" customWidth="1"/>
    <col min="503" max="503" width="12.42578125" style="2"/>
    <col min="504" max="504" width="31.42578125" style="2" customWidth="1"/>
    <col min="505" max="507" width="9.85546875" style="2" customWidth="1"/>
    <col min="508" max="508" width="13.28515625" style="2" customWidth="1"/>
    <col min="509" max="509" width="10.7109375" style="2" customWidth="1"/>
    <col min="510" max="510" width="12.28515625" style="2" customWidth="1"/>
    <col min="511" max="511" width="31.140625" style="2" customWidth="1"/>
    <col min="512" max="512" width="8" style="2" customWidth="1"/>
    <col min="513" max="517" width="12.140625" style="2" customWidth="1"/>
    <col min="518" max="520" width="33.85546875" style="2" customWidth="1"/>
    <col min="521" max="758" width="11" style="2" customWidth="1"/>
    <col min="759" max="759" width="12.42578125" style="2"/>
    <col min="760" max="760" width="31.42578125" style="2" customWidth="1"/>
    <col min="761" max="763" width="9.85546875" style="2" customWidth="1"/>
    <col min="764" max="764" width="13.28515625" style="2" customWidth="1"/>
    <col min="765" max="765" width="10.7109375" style="2" customWidth="1"/>
    <col min="766" max="766" width="12.28515625" style="2" customWidth="1"/>
    <col min="767" max="767" width="31.140625" style="2" customWidth="1"/>
    <col min="768" max="768" width="8" style="2" customWidth="1"/>
    <col min="769" max="773" width="12.140625" style="2" customWidth="1"/>
    <col min="774" max="776" width="33.85546875" style="2" customWidth="1"/>
    <col min="777" max="1014" width="11" style="2" customWidth="1"/>
    <col min="1015" max="1015" width="12.42578125" style="2"/>
    <col min="1016" max="1016" width="31.42578125" style="2" customWidth="1"/>
    <col min="1017" max="1019" width="9.85546875" style="2" customWidth="1"/>
    <col min="1020" max="1020" width="13.28515625" style="2" customWidth="1"/>
    <col min="1021" max="1021" width="10.7109375" style="2" customWidth="1"/>
    <col min="1022" max="1022" width="12.28515625" style="2" customWidth="1"/>
    <col min="1023" max="1023" width="31.140625" style="2" customWidth="1"/>
    <col min="1024" max="1024" width="8" style="2" customWidth="1"/>
    <col min="1025" max="1029" width="12.140625" style="2" customWidth="1"/>
    <col min="1030" max="1032" width="33.85546875" style="2" customWidth="1"/>
    <col min="1033" max="1270" width="11" style="2" customWidth="1"/>
    <col min="1271" max="1271" width="12.42578125" style="2"/>
    <col min="1272" max="1272" width="31.42578125" style="2" customWidth="1"/>
    <col min="1273" max="1275" width="9.85546875" style="2" customWidth="1"/>
    <col min="1276" max="1276" width="13.28515625" style="2" customWidth="1"/>
    <col min="1277" max="1277" width="10.7109375" style="2" customWidth="1"/>
    <col min="1278" max="1278" width="12.28515625" style="2" customWidth="1"/>
    <col min="1279" max="1279" width="31.140625" style="2" customWidth="1"/>
    <col min="1280" max="1280" width="8" style="2" customWidth="1"/>
    <col min="1281" max="1285" width="12.140625" style="2" customWidth="1"/>
    <col min="1286" max="1288" width="33.85546875" style="2" customWidth="1"/>
    <col min="1289" max="1526" width="11" style="2" customWidth="1"/>
    <col min="1527" max="1527" width="12.42578125" style="2"/>
    <col min="1528" max="1528" width="31.42578125" style="2" customWidth="1"/>
    <col min="1529" max="1531" width="9.85546875" style="2" customWidth="1"/>
    <col min="1532" max="1532" width="13.28515625" style="2" customWidth="1"/>
    <col min="1533" max="1533" width="10.7109375" style="2" customWidth="1"/>
    <col min="1534" max="1534" width="12.28515625" style="2" customWidth="1"/>
    <col min="1535" max="1535" width="31.140625" style="2" customWidth="1"/>
    <col min="1536" max="1536" width="8" style="2" customWidth="1"/>
    <col min="1537" max="1541" width="12.140625" style="2" customWidth="1"/>
    <col min="1542" max="1544" width="33.85546875" style="2" customWidth="1"/>
    <col min="1545" max="1782" width="11" style="2" customWidth="1"/>
    <col min="1783" max="1783" width="12.42578125" style="2"/>
    <col min="1784" max="1784" width="31.42578125" style="2" customWidth="1"/>
    <col min="1785" max="1787" width="9.85546875" style="2" customWidth="1"/>
    <col min="1788" max="1788" width="13.28515625" style="2" customWidth="1"/>
    <col min="1789" max="1789" width="10.7109375" style="2" customWidth="1"/>
    <col min="1790" max="1790" width="12.28515625" style="2" customWidth="1"/>
    <col min="1791" max="1791" width="31.140625" style="2" customWidth="1"/>
    <col min="1792" max="1792" width="8" style="2" customWidth="1"/>
    <col min="1793" max="1797" width="12.140625" style="2" customWidth="1"/>
    <col min="1798" max="1800" width="33.85546875" style="2" customWidth="1"/>
    <col min="1801" max="2038" width="11" style="2" customWidth="1"/>
    <col min="2039" max="2039" width="12.42578125" style="2"/>
    <col min="2040" max="2040" width="31.42578125" style="2" customWidth="1"/>
    <col min="2041" max="2043" width="9.85546875" style="2" customWidth="1"/>
    <col min="2044" max="2044" width="13.28515625" style="2" customWidth="1"/>
    <col min="2045" max="2045" width="10.7109375" style="2" customWidth="1"/>
    <col min="2046" max="2046" width="12.28515625" style="2" customWidth="1"/>
    <col min="2047" max="2047" width="31.140625" style="2" customWidth="1"/>
    <col min="2048" max="2048" width="8" style="2" customWidth="1"/>
    <col min="2049" max="2053" width="12.140625" style="2" customWidth="1"/>
    <col min="2054" max="2056" width="33.85546875" style="2" customWidth="1"/>
    <col min="2057" max="2294" width="11" style="2" customWidth="1"/>
    <col min="2295" max="2295" width="12.42578125" style="2"/>
    <col min="2296" max="2296" width="31.42578125" style="2" customWidth="1"/>
    <col min="2297" max="2299" width="9.85546875" style="2" customWidth="1"/>
    <col min="2300" max="2300" width="13.28515625" style="2" customWidth="1"/>
    <col min="2301" max="2301" width="10.7109375" style="2" customWidth="1"/>
    <col min="2302" max="2302" width="12.28515625" style="2" customWidth="1"/>
    <col min="2303" max="2303" width="31.140625" style="2" customWidth="1"/>
    <col min="2304" max="2304" width="8" style="2" customWidth="1"/>
    <col min="2305" max="2309" width="12.140625" style="2" customWidth="1"/>
    <col min="2310" max="2312" width="33.85546875" style="2" customWidth="1"/>
    <col min="2313" max="2550" width="11" style="2" customWidth="1"/>
    <col min="2551" max="2551" width="12.42578125" style="2"/>
    <col min="2552" max="2552" width="31.42578125" style="2" customWidth="1"/>
    <col min="2553" max="2555" width="9.85546875" style="2" customWidth="1"/>
    <col min="2556" max="2556" width="13.28515625" style="2" customWidth="1"/>
    <col min="2557" max="2557" width="10.7109375" style="2" customWidth="1"/>
    <col min="2558" max="2558" width="12.28515625" style="2" customWidth="1"/>
    <col min="2559" max="2559" width="31.140625" style="2" customWidth="1"/>
    <col min="2560" max="2560" width="8" style="2" customWidth="1"/>
    <col min="2561" max="2565" width="12.140625" style="2" customWidth="1"/>
    <col min="2566" max="2568" width="33.85546875" style="2" customWidth="1"/>
    <col min="2569" max="2806" width="11" style="2" customWidth="1"/>
    <col min="2807" max="2807" width="12.42578125" style="2"/>
    <col min="2808" max="2808" width="31.42578125" style="2" customWidth="1"/>
    <col min="2809" max="2811" width="9.85546875" style="2" customWidth="1"/>
    <col min="2812" max="2812" width="13.28515625" style="2" customWidth="1"/>
    <col min="2813" max="2813" width="10.7109375" style="2" customWidth="1"/>
    <col min="2814" max="2814" width="12.28515625" style="2" customWidth="1"/>
    <col min="2815" max="2815" width="31.140625" style="2" customWidth="1"/>
    <col min="2816" max="2816" width="8" style="2" customWidth="1"/>
    <col min="2817" max="2821" width="12.140625" style="2" customWidth="1"/>
    <col min="2822" max="2824" width="33.85546875" style="2" customWidth="1"/>
    <col min="2825" max="3062" width="11" style="2" customWidth="1"/>
    <col min="3063" max="3063" width="12.42578125" style="2"/>
    <col min="3064" max="3064" width="31.42578125" style="2" customWidth="1"/>
    <col min="3065" max="3067" width="9.85546875" style="2" customWidth="1"/>
    <col min="3068" max="3068" width="13.28515625" style="2" customWidth="1"/>
    <col min="3069" max="3069" width="10.7109375" style="2" customWidth="1"/>
    <col min="3070" max="3070" width="12.28515625" style="2" customWidth="1"/>
    <col min="3071" max="3071" width="31.140625" style="2" customWidth="1"/>
    <col min="3072" max="3072" width="8" style="2" customWidth="1"/>
    <col min="3073" max="3077" width="12.140625" style="2" customWidth="1"/>
    <col min="3078" max="3080" width="33.85546875" style="2" customWidth="1"/>
    <col min="3081" max="3318" width="11" style="2" customWidth="1"/>
    <col min="3319" max="3319" width="12.42578125" style="2"/>
    <col min="3320" max="3320" width="31.42578125" style="2" customWidth="1"/>
    <col min="3321" max="3323" width="9.85546875" style="2" customWidth="1"/>
    <col min="3324" max="3324" width="13.28515625" style="2" customWidth="1"/>
    <col min="3325" max="3325" width="10.7109375" style="2" customWidth="1"/>
    <col min="3326" max="3326" width="12.28515625" style="2" customWidth="1"/>
    <col min="3327" max="3327" width="31.140625" style="2" customWidth="1"/>
    <col min="3328" max="3328" width="8" style="2" customWidth="1"/>
    <col min="3329" max="3333" width="12.140625" style="2" customWidth="1"/>
    <col min="3334" max="3336" width="33.85546875" style="2" customWidth="1"/>
    <col min="3337" max="3574" width="11" style="2" customWidth="1"/>
    <col min="3575" max="3575" width="12.42578125" style="2"/>
    <col min="3576" max="3576" width="31.42578125" style="2" customWidth="1"/>
    <col min="3577" max="3579" width="9.85546875" style="2" customWidth="1"/>
    <col min="3580" max="3580" width="13.28515625" style="2" customWidth="1"/>
    <col min="3581" max="3581" width="10.7109375" style="2" customWidth="1"/>
    <col min="3582" max="3582" width="12.28515625" style="2" customWidth="1"/>
    <col min="3583" max="3583" width="31.140625" style="2" customWidth="1"/>
    <col min="3584" max="3584" width="8" style="2" customWidth="1"/>
    <col min="3585" max="3589" width="12.140625" style="2" customWidth="1"/>
    <col min="3590" max="3592" width="33.85546875" style="2" customWidth="1"/>
    <col min="3593" max="3830" width="11" style="2" customWidth="1"/>
    <col min="3831" max="3831" width="12.42578125" style="2"/>
    <col min="3832" max="3832" width="31.42578125" style="2" customWidth="1"/>
    <col min="3833" max="3835" width="9.85546875" style="2" customWidth="1"/>
    <col min="3836" max="3836" width="13.28515625" style="2" customWidth="1"/>
    <col min="3837" max="3837" width="10.7109375" style="2" customWidth="1"/>
    <col min="3838" max="3838" width="12.28515625" style="2" customWidth="1"/>
    <col min="3839" max="3839" width="31.140625" style="2" customWidth="1"/>
    <col min="3840" max="3840" width="8" style="2" customWidth="1"/>
    <col min="3841" max="3845" width="12.140625" style="2" customWidth="1"/>
    <col min="3846" max="3848" width="33.85546875" style="2" customWidth="1"/>
    <col min="3849" max="4086" width="11" style="2" customWidth="1"/>
    <col min="4087" max="4087" width="12.42578125" style="2"/>
    <col min="4088" max="4088" width="31.42578125" style="2" customWidth="1"/>
    <col min="4089" max="4091" width="9.85546875" style="2" customWidth="1"/>
    <col min="4092" max="4092" width="13.28515625" style="2" customWidth="1"/>
    <col min="4093" max="4093" width="10.7109375" style="2" customWidth="1"/>
    <col min="4094" max="4094" width="12.28515625" style="2" customWidth="1"/>
    <col min="4095" max="4095" width="31.140625" style="2" customWidth="1"/>
    <col min="4096" max="4096" width="8" style="2" customWidth="1"/>
    <col min="4097" max="4101" width="12.140625" style="2" customWidth="1"/>
    <col min="4102" max="4104" width="33.85546875" style="2" customWidth="1"/>
    <col min="4105" max="4342" width="11" style="2" customWidth="1"/>
    <col min="4343" max="4343" width="12.42578125" style="2"/>
    <col min="4344" max="4344" width="31.42578125" style="2" customWidth="1"/>
    <col min="4345" max="4347" width="9.85546875" style="2" customWidth="1"/>
    <col min="4348" max="4348" width="13.28515625" style="2" customWidth="1"/>
    <col min="4349" max="4349" width="10.7109375" style="2" customWidth="1"/>
    <col min="4350" max="4350" width="12.28515625" style="2" customWidth="1"/>
    <col min="4351" max="4351" width="31.140625" style="2" customWidth="1"/>
    <col min="4352" max="4352" width="8" style="2" customWidth="1"/>
    <col min="4353" max="4357" width="12.140625" style="2" customWidth="1"/>
    <col min="4358" max="4360" width="33.85546875" style="2" customWidth="1"/>
    <col min="4361" max="4598" width="11" style="2" customWidth="1"/>
    <col min="4599" max="4599" width="12.42578125" style="2"/>
    <col min="4600" max="4600" width="31.42578125" style="2" customWidth="1"/>
    <col min="4601" max="4603" width="9.85546875" style="2" customWidth="1"/>
    <col min="4604" max="4604" width="13.28515625" style="2" customWidth="1"/>
    <col min="4605" max="4605" width="10.7109375" style="2" customWidth="1"/>
    <col min="4606" max="4606" width="12.28515625" style="2" customWidth="1"/>
    <col min="4607" max="4607" width="31.140625" style="2" customWidth="1"/>
    <col min="4608" max="4608" width="8" style="2" customWidth="1"/>
    <col min="4609" max="4613" width="12.140625" style="2" customWidth="1"/>
    <col min="4614" max="4616" width="33.85546875" style="2" customWidth="1"/>
    <col min="4617" max="4854" width="11" style="2" customWidth="1"/>
    <col min="4855" max="4855" width="12.42578125" style="2"/>
    <col min="4856" max="4856" width="31.42578125" style="2" customWidth="1"/>
    <col min="4857" max="4859" width="9.85546875" style="2" customWidth="1"/>
    <col min="4860" max="4860" width="13.28515625" style="2" customWidth="1"/>
    <col min="4861" max="4861" width="10.7109375" style="2" customWidth="1"/>
    <col min="4862" max="4862" width="12.28515625" style="2" customWidth="1"/>
    <col min="4863" max="4863" width="31.140625" style="2" customWidth="1"/>
    <col min="4864" max="4864" width="8" style="2" customWidth="1"/>
    <col min="4865" max="4869" width="12.140625" style="2" customWidth="1"/>
    <col min="4870" max="4872" width="33.85546875" style="2" customWidth="1"/>
    <col min="4873" max="5110" width="11" style="2" customWidth="1"/>
    <col min="5111" max="5111" width="12.42578125" style="2"/>
    <col min="5112" max="5112" width="31.42578125" style="2" customWidth="1"/>
    <col min="5113" max="5115" width="9.85546875" style="2" customWidth="1"/>
    <col min="5116" max="5116" width="13.28515625" style="2" customWidth="1"/>
    <col min="5117" max="5117" width="10.7109375" style="2" customWidth="1"/>
    <col min="5118" max="5118" width="12.28515625" style="2" customWidth="1"/>
    <col min="5119" max="5119" width="31.140625" style="2" customWidth="1"/>
    <col min="5120" max="5120" width="8" style="2" customWidth="1"/>
    <col min="5121" max="5125" width="12.140625" style="2" customWidth="1"/>
    <col min="5126" max="5128" width="33.85546875" style="2" customWidth="1"/>
    <col min="5129" max="5366" width="11" style="2" customWidth="1"/>
    <col min="5367" max="5367" width="12.42578125" style="2"/>
    <col min="5368" max="5368" width="31.42578125" style="2" customWidth="1"/>
    <col min="5369" max="5371" width="9.85546875" style="2" customWidth="1"/>
    <col min="5372" max="5372" width="13.28515625" style="2" customWidth="1"/>
    <col min="5373" max="5373" width="10.7109375" style="2" customWidth="1"/>
    <col min="5374" max="5374" width="12.28515625" style="2" customWidth="1"/>
    <col min="5375" max="5375" width="31.140625" style="2" customWidth="1"/>
    <col min="5376" max="5376" width="8" style="2" customWidth="1"/>
    <col min="5377" max="5381" width="12.140625" style="2" customWidth="1"/>
    <col min="5382" max="5384" width="33.85546875" style="2" customWidth="1"/>
    <col min="5385" max="5622" width="11" style="2" customWidth="1"/>
    <col min="5623" max="5623" width="12.42578125" style="2"/>
    <col min="5624" max="5624" width="31.42578125" style="2" customWidth="1"/>
    <col min="5625" max="5627" width="9.85546875" style="2" customWidth="1"/>
    <col min="5628" max="5628" width="13.28515625" style="2" customWidth="1"/>
    <col min="5629" max="5629" width="10.7109375" style="2" customWidth="1"/>
    <col min="5630" max="5630" width="12.28515625" style="2" customWidth="1"/>
    <col min="5631" max="5631" width="31.140625" style="2" customWidth="1"/>
    <col min="5632" max="5632" width="8" style="2" customWidth="1"/>
    <col min="5633" max="5637" width="12.140625" style="2" customWidth="1"/>
    <col min="5638" max="5640" width="33.85546875" style="2" customWidth="1"/>
    <col min="5641" max="5878" width="11" style="2" customWidth="1"/>
    <col min="5879" max="5879" width="12.42578125" style="2"/>
    <col min="5880" max="5880" width="31.42578125" style="2" customWidth="1"/>
    <col min="5881" max="5883" width="9.85546875" style="2" customWidth="1"/>
    <col min="5884" max="5884" width="13.28515625" style="2" customWidth="1"/>
    <col min="5885" max="5885" width="10.7109375" style="2" customWidth="1"/>
    <col min="5886" max="5886" width="12.28515625" style="2" customWidth="1"/>
    <col min="5887" max="5887" width="31.140625" style="2" customWidth="1"/>
    <col min="5888" max="5888" width="8" style="2" customWidth="1"/>
    <col min="5889" max="5893" width="12.140625" style="2" customWidth="1"/>
    <col min="5894" max="5896" width="33.85546875" style="2" customWidth="1"/>
    <col min="5897" max="6134" width="11" style="2" customWidth="1"/>
    <col min="6135" max="6135" width="12.42578125" style="2"/>
    <col min="6136" max="6136" width="31.42578125" style="2" customWidth="1"/>
    <col min="6137" max="6139" width="9.85546875" style="2" customWidth="1"/>
    <col min="6140" max="6140" width="13.28515625" style="2" customWidth="1"/>
    <col min="6141" max="6141" width="10.7109375" style="2" customWidth="1"/>
    <col min="6142" max="6142" width="12.28515625" style="2" customWidth="1"/>
    <col min="6143" max="6143" width="31.140625" style="2" customWidth="1"/>
    <col min="6144" max="6144" width="8" style="2" customWidth="1"/>
    <col min="6145" max="6149" width="12.140625" style="2" customWidth="1"/>
    <col min="6150" max="6152" width="33.85546875" style="2" customWidth="1"/>
    <col min="6153" max="6390" width="11" style="2" customWidth="1"/>
    <col min="6391" max="6391" width="12.42578125" style="2"/>
    <col min="6392" max="6392" width="31.42578125" style="2" customWidth="1"/>
    <col min="6393" max="6395" width="9.85546875" style="2" customWidth="1"/>
    <col min="6396" max="6396" width="13.28515625" style="2" customWidth="1"/>
    <col min="6397" max="6397" width="10.7109375" style="2" customWidth="1"/>
    <col min="6398" max="6398" width="12.28515625" style="2" customWidth="1"/>
    <col min="6399" max="6399" width="31.140625" style="2" customWidth="1"/>
    <col min="6400" max="6400" width="8" style="2" customWidth="1"/>
    <col min="6401" max="6405" width="12.140625" style="2" customWidth="1"/>
    <col min="6406" max="6408" width="33.85546875" style="2" customWidth="1"/>
    <col min="6409" max="6646" width="11" style="2" customWidth="1"/>
    <col min="6647" max="6647" width="12.42578125" style="2"/>
    <col min="6648" max="6648" width="31.42578125" style="2" customWidth="1"/>
    <col min="6649" max="6651" width="9.85546875" style="2" customWidth="1"/>
    <col min="6652" max="6652" width="13.28515625" style="2" customWidth="1"/>
    <col min="6653" max="6653" width="10.7109375" style="2" customWidth="1"/>
    <col min="6654" max="6654" width="12.28515625" style="2" customWidth="1"/>
    <col min="6655" max="6655" width="31.140625" style="2" customWidth="1"/>
    <col min="6656" max="6656" width="8" style="2" customWidth="1"/>
    <col min="6657" max="6661" width="12.140625" style="2" customWidth="1"/>
    <col min="6662" max="6664" width="33.85546875" style="2" customWidth="1"/>
    <col min="6665" max="6902" width="11" style="2" customWidth="1"/>
    <col min="6903" max="6903" width="12.42578125" style="2"/>
    <col min="6904" max="6904" width="31.42578125" style="2" customWidth="1"/>
    <col min="6905" max="6907" width="9.85546875" style="2" customWidth="1"/>
    <col min="6908" max="6908" width="13.28515625" style="2" customWidth="1"/>
    <col min="6909" max="6909" width="10.7109375" style="2" customWidth="1"/>
    <col min="6910" max="6910" width="12.28515625" style="2" customWidth="1"/>
    <col min="6911" max="6911" width="31.140625" style="2" customWidth="1"/>
    <col min="6912" max="6912" width="8" style="2" customWidth="1"/>
    <col min="6913" max="6917" width="12.140625" style="2" customWidth="1"/>
    <col min="6918" max="6920" width="33.85546875" style="2" customWidth="1"/>
    <col min="6921" max="7158" width="11" style="2" customWidth="1"/>
    <col min="7159" max="7159" width="12.42578125" style="2"/>
    <col min="7160" max="7160" width="31.42578125" style="2" customWidth="1"/>
    <col min="7161" max="7163" width="9.85546875" style="2" customWidth="1"/>
    <col min="7164" max="7164" width="13.28515625" style="2" customWidth="1"/>
    <col min="7165" max="7165" width="10.7109375" style="2" customWidth="1"/>
    <col min="7166" max="7166" width="12.28515625" style="2" customWidth="1"/>
    <col min="7167" max="7167" width="31.140625" style="2" customWidth="1"/>
    <col min="7168" max="7168" width="8" style="2" customWidth="1"/>
    <col min="7169" max="7173" width="12.140625" style="2" customWidth="1"/>
    <col min="7174" max="7176" width="33.85546875" style="2" customWidth="1"/>
    <col min="7177" max="7414" width="11" style="2" customWidth="1"/>
    <col min="7415" max="7415" width="12.42578125" style="2"/>
    <col min="7416" max="7416" width="31.42578125" style="2" customWidth="1"/>
    <col min="7417" max="7419" width="9.85546875" style="2" customWidth="1"/>
    <col min="7420" max="7420" width="13.28515625" style="2" customWidth="1"/>
    <col min="7421" max="7421" width="10.7109375" style="2" customWidth="1"/>
    <col min="7422" max="7422" width="12.28515625" style="2" customWidth="1"/>
    <col min="7423" max="7423" width="31.140625" style="2" customWidth="1"/>
    <col min="7424" max="7424" width="8" style="2" customWidth="1"/>
    <col min="7425" max="7429" width="12.140625" style="2" customWidth="1"/>
    <col min="7430" max="7432" width="33.85546875" style="2" customWidth="1"/>
    <col min="7433" max="7670" width="11" style="2" customWidth="1"/>
    <col min="7671" max="7671" width="12.42578125" style="2"/>
    <col min="7672" max="7672" width="31.42578125" style="2" customWidth="1"/>
    <col min="7673" max="7675" width="9.85546875" style="2" customWidth="1"/>
    <col min="7676" max="7676" width="13.28515625" style="2" customWidth="1"/>
    <col min="7677" max="7677" width="10.7109375" style="2" customWidth="1"/>
    <col min="7678" max="7678" width="12.28515625" style="2" customWidth="1"/>
    <col min="7679" max="7679" width="31.140625" style="2" customWidth="1"/>
    <col min="7680" max="7680" width="8" style="2" customWidth="1"/>
    <col min="7681" max="7685" width="12.140625" style="2" customWidth="1"/>
    <col min="7686" max="7688" width="33.85546875" style="2" customWidth="1"/>
    <col min="7689" max="7926" width="11" style="2" customWidth="1"/>
    <col min="7927" max="7927" width="12.42578125" style="2"/>
    <col min="7928" max="7928" width="31.42578125" style="2" customWidth="1"/>
    <col min="7929" max="7931" width="9.85546875" style="2" customWidth="1"/>
    <col min="7932" max="7932" width="13.28515625" style="2" customWidth="1"/>
    <col min="7933" max="7933" width="10.7109375" style="2" customWidth="1"/>
    <col min="7934" max="7934" width="12.28515625" style="2" customWidth="1"/>
    <col min="7935" max="7935" width="31.140625" style="2" customWidth="1"/>
    <col min="7936" max="7936" width="8" style="2" customWidth="1"/>
    <col min="7937" max="7941" width="12.140625" style="2" customWidth="1"/>
    <col min="7942" max="7944" width="33.85546875" style="2" customWidth="1"/>
    <col min="7945" max="8182" width="11" style="2" customWidth="1"/>
    <col min="8183" max="8183" width="12.42578125" style="2"/>
    <col min="8184" max="8184" width="31.42578125" style="2" customWidth="1"/>
    <col min="8185" max="8187" width="9.85546875" style="2" customWidth="1"/>
    <col min="8188" max="8188" width="13.28515625" style="2" customWidth="1"/>
    <col min="8189" max="8189" width="10.7109375" style="2" customWidth="1"/>
    <col min="8190" max="8190" width="12.28515625" style="2" customWidth="1"/>
    <col min="8191" max="8191" width="31.140625" style="2" customWidth="1"/>
    <col min="8192" max="8192" width="8" style="2" customWidth="1"/>
    <col min="8193" max="8197" width="12.140625" style="2" customWidth="1"/>
    <col min="8198" max="8200" width="33.85546875" style="2" customWidth="1"/>
    <col min="8201" max="8438" width="11" style="2" customWidth="1"/>
    <col min="8439" max="8439" width="12.42578125" style="2"/>
    <col min="8440" max="8440" width="31.42578125" style="2" customWidth="1"/>
    <col min="8441" max="8443" width="9.85546875" style="2" customWidth="1"/>
    <col min="8444" max="8444" width="13.28515625" style="2" customWidth="1"/>
    <col min="8445" max="8445" width="10.7109375" style="2" customWidth="1"/>
    <col min="8446" max="8446" width="12.28515625" style="2" customWidth="1"/>
    <col min="8447" max="8447" width="31.140625" style="2" customWidth="1"/>
    <col min="8448" max="8448" width="8" style="2" customWidth="1"/>
    <col min="8449" max="8453" width="12.140625" style="2" customWidth="1"/>
    <col min="8454" max="8456" width="33.85546875" style="2" customWidth="1"/>
    <col min="8457" max="8694" width="11" style="2" customWidth="1"/>
    <col min="8695" max="8695" width="12.42578125" style="2"/>
    <col min="8696" max="8696" width="31.42578125" style="2" customWidth="1"/>
    <col min="8697" max="8699" width="9.85546875" style="2" customWidth="1"/>
    <col min="8700" max="8700" width="13.28515625" style="2" customWidth="1"/>
    <col min="8701" max="8701" width="10.7109375" style="2" customWidth="1"/>
    <col min="8702" max="8702" width="12.28515625" style="2" customWidth="1"/>
    <col min="8703" max="8703" width="31.140625" style="2" customWidth="1"/>
    <col min="8704" max="8704" width="8" style="2" customWidth="1"/>
    <col min="8705" max="8709" width="12.140625" style="2" customWidth="1"/>
    <col min="8710" max="8712" width="33.85546875" style="2" customWidth="1"/>
    <col min="8713" max="8950" width="11" style="2" customWidth="1"/>
    <col min="8951" max="8951" width="12.42578125" style="2"/>
    <col min="8952" max="8952" width="31.42578125" style="2" customWidth="1"/>
    <col min="8953" max="8955" width="9.85546875" style="2" customWidth="1"/>
    <col min="8956" max="8956" width="13.28515625" style="2" customWidth="1"/>
    <col min="8957" max="8957" width="10.7109375" style="2" customWidth="1"/>
    <col min="8958" max="8958" width="12.28515625" style="2" customWidth="1"/>
    <col min="8959" max="8959" width="31.140625" style="2" customWidth="1"/>
    <col min="8960" max="8960" width="8" style="2" customWidth="1"/>
    <col min="8961" max="8965" width="12.140625" style="2" customWidth="1"/>
    <col min="8966" max="8968" width="33.85546875" style="2" customWidth="1"/>
    <col min="8969" max="9206" width="11" style="2" customWidth="1"/>
    <col min="9207" max="9207" width="12.42578125" style="2"/>
    <col min="9208" max="9208" width="31.42578125" style="2" customWidth="1"/>
    <col min="9209" max="9211" width="9.85546875" style="2" customWidth="1"/>
    <col min="9212" max="9212" width="13.28515625" style="2" customWidth="1"/>
    <col min="9213" max="9213" width="10.7109375" style="2" customWidth="1"/>
    <col min="9214" max="9214" width="12.28515625" style="2" customWidth="1"/>
    <col min="9215" max="9215" width="31.140625" style="2" customWidth="1"/>
    <col min="9216" max="9216" width="8" style="2" customWidth="1"/>
    <col min="9217" max="9221" width="12.140625" style="2" customWidth="1"/>
    <col min="9222" max="9224" width="33.85546875" style="2" customWidth="1"/>
    <col min="9225" max="9462" width="11" style="2" customWidth="1"/>
    <col min="9463" max="9463" width="12.42578125" style="2"/>
    <col min="9464" max="9464" width="31.42578125" style="2" customWidth="1"/>
    <col min="9465" max="9467" width="9.85546875" style="2" customWidth="1"/>
    <col min="9468" max="9468" width="13.28515625" style="2" customWidth="1"/>
    <col min="9469" max="9469" width="10.7109375" style="2" customWidth="1"/>
    <col min="9470" max="9470" width="12.28515625" style="2" customWidth="1"/>
    <col min="9471" max="9471" width="31.140625" style="2" customWidth="1"/>
    <col min="9472" max="9472" width="8" style="2" customWidth="1"/>
    <col min="9473" max="9477" width="12.140625" style="2" customWidth="1"/>
    <col min="9478" max="9480" width="33.85546875" style="2" customWidth="1"/>
    <col min="9481" max="9718" width="11" style="2" customWidth="1"/>
    <col min="9719" max="9719" width="12.42578125" style="2"/>
    <col min="9720" max="9720" width="31.42578125" style="2" customWidth="1"/>
    <col min="9721" max="9723" width="9.85546875" style="2" customWidth="1"/>
    <col min="9724" max="9724" width="13.28515625" style="2" customWidth="1"/>
    <col min="9725" max="9725" width="10.7109375" style="2" customWidth="1"/>
    <col min="9726" max="9726" width="12.28515625" style="2" customWidth="1"/>
    <col min="9727" max="9727" width="31.140625" style="2" customWidth="1"/>
    <col min="9728" max="9728" width="8" style="2" customWidth="1"/>
    <col min="9729" max="9733" width="12.140625" style="2" customWidth="1"/>
    <col min="9734" max="9736" width="33.85546875" style="2" customWidth="1"/>
    <col min="9737" max="9974" width="11" style="2" customWidth="1"/>
    <col min="9975" max="9975" width="12.42578125" style="2"/>
    <col min="9976" max="9976" width="31.42578125" style="2" customWidth="1"/>
    <col min="9977" max="9979" width="9.85546875" style="2" customWidth="1"/>
    <col min="9980" max="9980" width="13.28515625" style="2" customWidth="1"/>
    <col min="9981" max="9981" width="10.7109375" style="2" customWidth="1"/>
    <col min="9982" max="9982" width="12.28515625" style="2" customWidth="1"/>
    <col min="9983" max="9983" width="31.140625" style="2" customWidth="1"/>
    <col min="9984" max="9984" width="8" style="2" customWidth="1"/>
    <col min="9985" max="9989" width="12.140625" style="2" customWidth="1"/>
    <col min="9990" max="9992" width="33.85546875" style="2" customWidth="1"/>
    <col min="9993" max="10230" width="11" style="2" customWidth="1"/>
    <col min="10231" max="10231" width="12.42578125" style="2"/>
    <col min="10232" max="10232" width="31.42578125" style="2" customWidth="1"/>
    <col min="10233" max="10235" width="9.85546875" style="2" customWidth="1"/>
    <col min="10236" max="10236" width="13.28515625" style="2" customWidth="1"/>
    <col min="10237" max="10237" width="10.7109375" style="2" customWidth="1"/>
    <col min="10238" max="10238" width="12.28515625" style="2" customWidth="1"/>
    <col min="10239" max="10239" width="31.140625" style="2" customWidth="1"/>
    <col min="10240" max="10240" width="8" style="2" customWidth="1"/>
    <col min="10241" max="10245" width="12.140625" style="2" customWidth="1"/>
    <col min="10246" max="10248" width="33.85546875" style="2" customWidth="1"/>
    <col min="10249" max="10486" width="11" style="2" customWidth="1"/>
    <col min="10487" max="10487" width="12.42578125" style="2"/>
    <col min="10488" max="10488" width="31.42578125" style="2" customWidth="1"/>
    <col min="10489" max="10491" width="9.85546875" style="2" customWidth="1"/>
    <col min="10492" max="10492" width="13.28515625" style="2" customWidth="1"/>
    <col min="10493" max="10493" width="10.7109375" style="2" customWidth="1"/>
    <col min="10494" max="10494" width="12.28515625" style="2" customWidth="1"/>
    <col min="10495" max="10495" width="31.140625" style="2" customWidth="1"/>
    <col min="10496" max="10496" width="8" style="2" customWidth="1"/>
    <col min="10497" max="10501" width="12.140625" style="2" customWidth="1"/>
    <col min="10502" max="10504" width="33.85546875" style="2" customWidth="1"/>
    <col min="10505" max="10742" width="11" style="2" customWidth="1"/>
    <col min="10743" max="10743" width="12.42578125" style="2"/>
    <col min="10744" max="10744" width="31.42578125" style="2" customWidth="1"/>
    <col min="10745" max="10747" width="9.85546875" style="2" customWidth="1"/>
    <col min="10748" max="10748" width="13.28515625" style="2" customWidth="1"/>
    <col min="10749" max="10749" width="10.7109375" style="2" customWidth="1"/>
    <col min="10750" max="10750" width="12.28515625" style="2" customWidth="1"/>
    <col min="10751" max="10751" width="31.140625" style="2" customWidth="1"/>
    <col min="10752" max="10752" width="8" style="2" customWidth="1"/>
    <col min="10753" max="10757" width="12.140625" style="2" customWidth="1"/>
    <col min="10758" max="10760" width="33.85546875" style="2" customWidth="1"/>
    <col min="10761" max="10998" width="11" style="2" customWidth="1"/>
    <col min="10999" max="10999" width="12.42578125" style="2"/>
    <col min="11000" max="11000" width="31.42578125" style="2" customWidth="1"/>
    <col min="11001" max="11003" width="9.85546875" style="2" customWidth="1"/>
    <col min="11004" max="11004" width="13.28515625" style="2" customWidth="1"/>
    <col min="11005" max="11005" width="10.7109375" style="2" customWidth="1"/>
    <col min="11006" max="11006" width="12.28515625" style="2" customWidth="1"/>
    <col min="11007" max="11007" width="31.140625" style="2" customWidth="1"/>
    <col min="11008" max="11008" width="8" style="2" customWidth="1"/>
    <col min="11009" max="11013" width="12.140625" style="2" customWidth="1"/>
    <col min="11014" max="11016" width="33.85546875" style="2" customWidth="1"/>
    <col min="11017" max="11254" width="11" style="2" customWidth="1"/>
    <col min="11255" max="11255" width="12.42578125" style="2"/>
    <col min="11256" max="11256" width="31.42578125" style="2" customWidth="1"/>
    <col min="11257" max="11259" width="9.85546875" style="2" customWidth="1"/>
    <col min="11260" max="11260" width="13.28515625" style="2" customWidth="1"/>
    <col min="11261" max="11261" width="10.7109375" style="2" customWidth="1"/>
    <col min="11262" max="11262" width="12.28515625" style="2" customWidth="1"/>
    <col min="11263" max="11263" width="31.140625" style="2" customWidth="1"/>
    <col min="11264" max="11264" width="8" style="2" customWidth="1"/>
    <col min="11265" max="11269" width="12.140625" style="2" customWidth="1"/>
    <col min="11270" max="11272" width="33.85546875" style="2" customWidth="1"/>
    <col min="11273" max="11510" width="11" style="2" customWidth="1"/>
    <col min="11511" max="11511" width="12.42578125" style="2"/>
    <col min="11512" max="11512" width="31.42578125" style="2" customWidth="1"/>
    <col min="11513" max="11515" width="9.85546875" style="2" customWidth="1"/>
    <col min="11516" max="11516" width="13.28515625" style="2" customWidth="1"/>
    <col min="11517" max="11517" width="10.7109375" style="2" customWidth="1"/>
    <col min="11518" max="11518" width="12.28515625" style="2" customWidth="1"/>
    <col min="11519" max="11519" width="31.140625" style="2" customWidth="1"/>
    <col min="11520" max="11520" width="8" style="2" customWidth="1"/>
    <col min="11521" max="11525" width="12.140625" style="2" customWidth="1"/>
    <col min="11526" max="11528" width="33.85546875" style="2" customWidth="1"/>
    <col min="11529" max="11766" width="11" style="2" customWidth="1"/>
    <col min="11767" max="11767" width="12.42578125" style="2"/>
    <col min="11768" max="11768" width="31.42578125" style="2" customWidth="1"/>
    <col min="11769" max="11771" width="9.85546875" style="2" customWidth="1"/>
    <col min="11772" max="11772" width="13.28515625" style="2" customWidth="1"/>
    <col min="11773" max="11773" width="10.7109375" style="2" customWidth="1"/>
    <col min="11774" max="11774" width="12.28515625" style="2" customWidth="1"/>
    <col min="11775" max="11775" width="31.140625" style="2" customWidth="1"/>
    <col min="11776" max="11776" width="8" style="2" customWidth="1"/>
    <col min="11777" max="11781" width="12.140625" style="2" customWidth="1"/>
    <col min="11782" max="11784" width="33.85546875" style="2" customWidth="1"/>
    <col min="11785" max="12022" width="11" style="2" customWidth="1"/>
    <col min="12023" max="12023" width="12.42578125" style="2"/>
    <col min="12024" max="12024" width="31.42578125" style="2" customWidth="1"/>
    <col min="12025" max="12027" width="9.85546875" style="2" customWidth="1"/>
    <col min="12028" max="12028" width="13.28515625" style="2" customWidth="1"/>
    <col min="12029" max="12029" width="10.7109375" style="2" customWidth="1"/>
    <col min="12030" max="12030" width="12.28515625" style="2" customWidth="1"/>
    <col min="12031" max="12031" width="31.140625" style="2" customWidth="1"/>
    <col min="12032" max="12032" width="8" style="2" customWidth="1"/>
    <col min="12033" max="12037" width="12.140625" style="2" customWidth="1"/>
    <col min="12038" max="12040" width="33.85546875" style="2" customWidth="1"/>
    <col min="12041" max="12278" width="11" style="2" customWidth="1"/>
    <col min="12279" max="12279" width="12.42578125" style="2"/>
    <col min="12280" max="12280" width="31.42578125" style="2" customWidth="1"/>
    <col min="12281" max="12283" width="9.85546875" style="2" customWidth="1"/>
    <col min="12284" max="12284" width="13.28515625" style="2" customWidth="1"/>
    <col min="12285" max="12285" width="10.7109375" style="2" customWidth="1"/>
    <col min="12286" max="12286" width="12.28515625" style="2" customWidth="1"/>
    <col min="12287" max="12287" width="31.140625" style="2" customWidth="1"/>
    <col min="12288" max="12288" width="8" style="2" customWidth="1"/>
    <col min="12289" max="12293" width="12.140625" style="2" customWidth="1"/>
    <col min="12294" max="12296" width="33.85546875" style="2" customWidth="1"/>
    <col min="12297" max="12534" width="11" style="2" customWidth="1"/>
    <col min="12535" max="12535" width="12.42578125" style="2"/>
    <col min="12536" max="12536" width="31.42578125" style="2" customWidth="1"/>
    <col min="12537" max="12539" width="9.85546875" style="2" customWidth="1"/>
    <col min="12540" max="12540" width="13.28515625" style="2" customWidth="1"/>
    <col min="12541" max="12541" width="10.7109375" style="2" customWidth="1"/>
    <col min="12542" max="12542" width="12.28515625" style="2" customWidth="1"/>
    <col min="12543" max="12543" width="31.140625" style="2" customWidth="1"/>
    <col min="12544" max="12544" width="8" style="2" customWidth="1"/>
    <col min="12545" max="12549" width="12.140625" style="2" customWidth="1"/>
    <col min="12550" max="12552" width="33.85546875" style="2" customWidth="1"/>
    <col min="12553" max="12790" width="11" style="2" customWidth="1"/>
    <col min="12791" max="12791" width="12.42578125" style="2"/>
    <col min="12792" max="12792" width="31.42578125" style="2" customWidth="1"/>
    <col min="12793" max="12795" width="9.85546875" style="2" customWidth="1"/>
    <col min="12796" max="12796" width="13.28515625" style="2" customWidth="1"/>
    <col min="12797" max="12797" width="10.7109375" style="2" customWidth="1"/>
    <col min="12798" max="12798" width="12.28515625" style="2" customWidth="1"/>
    <col min="12799" max="12799" width="31.140625" style="2" customWidth="1"/>
    <col min="12800" max="12800" width="8" style="2" customWidth="1"/>
    <col min="12801" max="12805" width="12.140625" style="2" customWidth="1"/>
    <col min="12806" max="12808" width="33.85546875" style="2" customWidth="1"/>
    <col min="12809" max="13046" width="11" style="2" customWidth="1"/>
    <col min="13047" max="13047" width="12.42578125" style="2"/>
    <col min="13048" max="13048" width="31.42578125" style="2" customWidth="1"/>
    <col min="13049" max="13051" width="9.85546875" style="2" customWidth="1"/>
    <col min="13052" max="13052" width="13.28515625" style="2" customWidth="1"/>
    <col min="13053" max="13053" width="10.7109375" style="2" customWidth="1"/>
    <col min="13054" max="13054" width="12.28515625" style="2" customWidth="1"/>
    <col min="13055" max="13055" width="31.140625" style="2" customWidth="1"/>
    <col min="13056" max="13056" width="8" style="2" customWidth="1"/>
    <col min="13057" max="13061" width="12.140625" style="2" customWidth="1"/>
    <col min="13062" max="13064" width="33.85546875" style="2" customWidth="1"/>
    <col min="13065" max="13302" width="11" style="2" customWidth="1"/>
    <col min="13303" max="13303" width="12.42578125" style="2"/>
    <col min="13304" max="13304" width="31.42578125" style="2" customWidth="1"/>
    <col min="13305" max="13307" width="9.85546875" style="2" customWidth="1"/>
    <col min="13308" max="13308" width="13.28515625" style="2" customWidth="1"/>
    <col min="13309" max="13309" width="10.7109375" style="2" customWidth="1"/>
    <col min="13310" max="13310" width="12.28515625" style="2" customWidth="1"/>
    <col min="13311" max="13311" width="31.140625" style="2" customWidth="1"/>
    <col min="13312" max="13312" width="8" style="2" customWidth="1"/>
    <col min="13313" max="13317" width="12.140625" style="2" customWidth="1"/>
    <col min="13318" max="13320" width="33.85546875" style="2" customWidth="1"/>
    <col min="13321" max="13558" width="11" style="2" customWidth="1"/>
    <col min="13559" max="13559" width="12.42578125" style="2"/>
    <col min="13560" max="13560" width="31.42578125" style="2" customWidth="1"/>
    <col min="13561" max="13563" width="9.85546875" style="2" customWidth="1"/>
    <col min="13564" max="13564" width="13.28515625" style="2" customWidth="1"/>
    <col min="13565" max="13565" width="10.7109375" style="2" customWidth="1"/>
    <col min="13566" max="13566" width="12.28515625" style="2" customWidth="1"/>
    <col min="13567" max="13567" width="31.140625" style="2" customWidth="1"/>
    <col min="13568" max="13568" width="8" style="2" customWidth="1"/>
    <col min="13569" max="13573" width="12.140625" style="2" customWidth="1"/>
    <col min="13574" max="13576" width="33.85546875" style="2" customWidth="1"/>
    <col min="13577" max="13814" width="11" style="2" customWidth="1"/>
    <col min="13815" max="13815" width="12.42578125" style="2"/>
    <col min="13816" max="13816" width="31.42578125" style="2" customWidth="1"/>
    <col min="13817" max="13819" width="9.85546875" style="2" customWidth="1"/>
    <col min="13820" max="13820" width="13.28515625" style="2" customWidth="1"/>
    <col min="13821" max="13821" width="10.7109375" style="2" customWidth="1"/>
    <col min="13822" max="13822" width="12.28515625" style="2" customWidth="1"/>
    <col min="13823" max="13823" width="31.140625" style="2" customWidth="1"/>
    <col min="13824" max="13824" width="8" style="2" customWidth="1"/>
    <col min="13825" max="13829" width="12.140625" style="2" customWidth="1"/>
    <col min="13830" max="13832" width="33.85546875" style="2" customWidth="1"/>
    <col min="13833" max="14070" width="11" style="2" customWidth="1"/>
    <col min="14071" max="14071" width="12.42578125" style="2"/>
    <col min="14072" max="14072" width="31.42578125" style="2" customWidth="1"/>
    <col min="14073" max="14075" width="9.85546875" style="2" customWidth="1"/>
    <col min="14076" max="14076" width="13.28515625" style="2" customWidth="1"/>
    <col min="14077" max="14077" width="10.7109375" style="2" customWidth="1"/>
    <col min="14078" max="14078" width="12.28515625" style="2" customWidth="1"/>
    <col min="14079" max="14079" width="31.140625" style="2" customWidth="1"/>
    <col min="14080" max="14080" width="8" style="2" customWidth="1"/>
    <col min="14081" max="14085" width="12.140625" style="2" customWidth="1"/>
    <col min="14086" max="14088" width="33.85546875" style="2" customWidth="1"/>
    <col min="14089" max="14326" width="11" style="2" customWidth="1"/>
    <col min="14327" max="14327" width="12.42578125" style="2"/>
    <col min="14328" max="14328" width="31.42578125" style="2" customWidth="1"/>
    <col min="14329" max="14331" width="9.85546875" style="2" customWidth="1"/>
    <col min="14332" max="14332" width="13.28515625" style="2" customWidth="1"/>
    <col min="14333" max="14333" width="10.7109375" style="2" customWidth="1"/>
    <col min="14334" max="14334" width="12.28515625" style="2" customWidth="1"/>
    <col min="14335" max="14335" width="31.140625" style="2" customWidth="1"/>
    <col min="14336" max="14336" width="8" style="2" customWidth="1"/>
    <col min="14337" max="14341" width="12.140625" style="2" customWidth="1"/>
    <col min="14342" max="14344" width="33.85546875" style="2" customWidth="1"/>
    <col min="14345" max="14582" width="11" style="2" customWidth="1"/>
    <col min="14583" max="14583" width="12.42578125" style="2"/>
    <col min="14584" max="14584" width="31.42578125" style="2" customWidth="1"/>
    <col min="14585" max="14587" width="9.85546875" style="2" customWidth="1"/>
    <col min="14588" max="14588" width="13.28515625" style="2" customWidth="1"/>
    <col min="14589" max="14589" width="10.7109375" style="2" customWidth="1"/>
    <col min="14590" max="14590" width="12.28515625" style="2" customWidth="1"/>
    <col min="14591" max="14591" width="31.140625" style="2" customWidth="1"/>
    <col min="14592" max="14592" width="8" style="2" customWidth="1"/>
    <col min="14593" max="14597" width="12.140625" style="2" customWidth="1"/>
    <col min="14598" max="14600" width="33.85546875" style="2" customWidth="1"/>
    <col min="14601" max="14838" width="11" style="2" customWidth="1"/>
    <col min="14839" max="14839" width="12.42578125" style="2"/>
    <col min="14840" max="14840" width="31.42578125" style="2" customWidth="1"/>
    <col min="14841" max="14843" width="9.85546875" style="2" customWidth="1"/>
    <col min="14844" max="14844" width="13.28515625" style="2" customWidth="1"/>
    <col min="14845" max="14845" width="10.7109375" style="2" customWidth="1"/>
    <col min="14846" max="14846" width="12.28515625" style="2" customWidth="1"/>
    <col min="14847" max="14847" width="31.140625" style="2" customWidth="1"/>
    <col min="14848" max="14848" width="8" style="2" customWidth="1"/>
    <col min="14849" max="14853" width="12.140625" style="2" customWidth="1"/>
    <col min="14854" max="14856" width="33.85546875" style="2" customWidth="1"/>
    <col min="14857" max="15094" width="11" style="2" customWidth="1"/>
    <col min="15095" max="15095" width="12.42578125" style="2"/>
    <col min="15096" max="15096" width="31.42578125" style="2" customWidth="1"/>
    <col min="15097" max="15099" width="9.85546875" style="2" customWidth="1"/>
    <col min="15100" max="15100" width="13.28515625" style="2" customWidth="1"/>
    <col min="15101" max="15101" width="10.7109375" style="2" customWidth="1"/>
    <col min="15102" max="15102" width="12.28515625" style="2" customWidth="1"/>
    <col min="15103" max="15103" width="31.140625" style="2" customWidth="1"/>
    <col min="15104" max="15104" width="8" style="2" customWidth="1"/>
    <col min="15105" max="15109" width="12.140625" style="2" customWidth="1"/>
    <col min="15110" max="15112" width="33.85546875" style="2" customWidth="1"/>
    <col min="15113" max="15350" width="11" style="2" customWidth="1"/>
    <col min="15351" max="15351" width="12.42578125" style="2"/>
    <col min="15352" max="15352" width="31.42578125" style="2" customWidth="1"/>
    <col min="15353" max="15355" width="9.85546875" style="2" customWidth="1"/>
    <col min="15356" max="15356" width="13.28515625" style="2" customWidth="1"/>
    <col min="15357" max="15357" width="10.7109375" style="2" customWidth="1"/>
    <col min="15358" max="15358" width="12.28515625" style="2" customWidth="1"/>
    <col min="15359" max="15359" width="31.140625" style="2" customWidth="1"/>
    <col min="15360" max="15360" width="8" style="2" customWidth="1"/>
    <col min="15361" max="15365" width="12.140625" style="2" customWidth="1"/>
    <col min="15366" max="15368" width="33.85546875" style="2" customWidth="1"/>
    <col min="15369" max="15606" width="11" style="2" customWidth="1"/>
    <col min="15607" max="15607" width="12.42578125" style="2"/>
    <col min="15608" max="15608" width="31.42578125" style="2" customWidth="1"/>
    <col min="15609" max="15611" width="9.85546875" style="2" customWidth="1"/>
    <col min="15612" max="15612" width="13.28515625" style="2" customWidth="1"/>
    <col min="15613" max="15613" width="10.7109375" style="2" customWidth="1"/>
    <col min="15614" max="15614" width="12.28515625" style="2" customWidth="1"/>
    <col min="15615" max="15615" width="31.140625" style="2" customWidth="1"/>
    <col min="15616" max="15616" width="8" style="2" customWidth="1"/>
    <col min="15617" max="15621" width="12.140625" style="2" customWidth="1"/>
    <col min="15622" max="15624" width="33.85546875" style="2" customWidth="1"/>
    <col min="15625" max="15862" width="11" style="2" customWidth="1"/>
    <col min="15863" max="15863" width="12.42578125" style="2"/>
    <col min="15864" max="15864" width="31.42578125" style="2" customWidth="1"/>
    <col min="15865" max="15867" width="9.85546875" style="2" customWidth="1"/>
    <col min="15868" max="15868" width="13.28515625" style="2" customWidth="1"/>
    <col min="15869" max="15869" width="10.7109375" style="2" customWidth="1"/>
    <col min="15870" max="15870" width="12.28515625" style="2" customWidth="1"/>
    <col min="15871" max="15871" width="31.140625" style="2" customWidth="1"/>
    <col min="15872" max="15872" width="8" style="2" customWidth="1"/>
    <col min="15873" max="15877" width="12.140625" style="2" customWidth="1"/>
    <col min="15878" max="15880" width="33.85546875" style="2" customWidth="1"/>
    <col min="15881" max="16118" width="11" style="2" customWidth="1"/>
    <col min="16119" max="16119" width="12.42578125" style="2"/>
    <col min="16120" max="16120" width="31.42578125" style="2" customWidth="1"/>
    <col min="16121" max="16123" width="9.85546875" style="2" customWidth="1"/>
    <col min="16124" max="16124" width="13.28515625" style="2" customWidth="1"/>
    <col min="16125" max="16125" width="10.7109375" style="2" customWidth="1"/>
    <col min="16126" max="16126" width="12.28515625" style="2" customWidth="1"/>
    <col min="16127" max="16127" width="31.140625" style="2" customWidth="1"/>
    <col min="16128" max="16128" width="8" style="2" customWidth="1"/>
    <col min="16129" max="16133" width="12.140625" style="2" customWidth="1"/>
    <col min="16134" max="16136" width="33.85546875" style="2" customWidth="1"/>
    <col min="16137" max="16374" width="11" style="2" customWidth="1"/>
    <col min="16375" max="16384" width="12.42578125" style="2"/>
  </cols>
  <sheetData>
    <row r="1" spans="1:8" ht="24.75" customHeight="1">
      <c r="A1" s="1" t="s">
        <v>0</v>
      </c>
      <c r="B1" s="1"/>
      <c r="H1" s="3" t="s">
        <v>1</v>
      </c>
    </row>
    <row r="2" spans="1:8" ht="18.95" customHeight="1"/>
    <row r="3" spans="1:8" ht="20.25">
      <c r="A3" s="943" t="s">
        <v>778</v>
      </c>
      <c r="B3" s="943"/>
      <c r="C3" s="944"/>
      <c r="D3" s="944"/>
      <c r="E3" s="944"/>
      <c r="F3" s="945"/>
      <c r="G3" s="946"/>
      <c r="H3" s="946" t="s">
        <v>777</v>
      </c>
    </row>
    <row r="4" spans="1:8" ht="18.95" customHeight="1">
      <c r="A4" s="943" t="s">
        <v>2</v>
      </c>
      <c r="B4" s="943"/>
      <c r="C4" s="944"/>
      <c r="D4" s="944"/>
      <c r="E4" s="944"/>
      <c r="F4" s="1122" t="s">
        <v>3</v>
      </c>
      <c r="G4" s="1122"/>
      <c r="H4" s="1122"/>
    </row>
    <row r="5" spans="1:8" ht="15.75" customHeight="1">
      <c r="A5" s="943"/>
      <c r="B5" s="943"/>
      <c r="C5" s="945"/>
      <c r="D5" s="945"/>
      <c r="E5" s="945"/>
      <c r="F5" s="947"/>
      <c r="G5" s="948"/>
      <c r="H5" s="949"/>
    </row>
    <row r="6" spans="1:8" ht="16.5" customHeight="1">
      <c r="A6" s="12" t="s">
        <v>939</v>
      </c>
      <c r="B6" s="1102" t="s">
        <v>4</v>
      </c>
      <c r="C6" s="1102"/>
      <c r="D6" s="1102"/>
      <c r="E6" s="1102"/>
      <c r="F6" s="1102"/>
      <c r="G6" s="1102"/>
      <c r="H6" s="13" t="s">
        <v>942</v>
      </c>
    </row>
    <row r="7" spans="1:8" ht="13.5" customHeight="1">
      <c r="A7" s="12"/>
      <c r="B7" s="1103" t="s">
        <v>5</v>
      </c>
      <c r="C7" s="1103"/>
      <c r="D7" s="1103"/>
      <c r="E7" s="1103"/>
      <c r="F7" s="1103"/>
      <c r="G7" s="1103"/>
      <c r="H7" s="13"/>
    </row>
    <row r="8" spans="1:8" ht="13.5" customHeight="1">
      <c r="A8" s="15"/>
      <c r="B8" s="16" t="s">
        <v>6</v>
      </c>
      <c r="C8" s="17" t="s">
        <v>7</v>
      </c>
      <c r="D8" s="17" t="s">
        <v>8</v>
      </c>
      <c r="E8" s="17" t="s">
        <v>9</v>
      </c>
      <c r="F8" s="17" t="s">
        <v>10</v>
      </c>
      <c r="G8" s="16" t="s">
        <v>11</v>
      </c>
      <c r="H8" s="18"/>
    </row>
    <row r="9" spans="1:8" ht="13.5" customHeight="1">
      <c r="A9" s="18"/>
      <c r="B9" s="16" t="s">
        <v>1002</v>
      </c>
      <c r="C9" s="17" t="s">
        <v>12</v>
      </c>
      <c r="D9" s="17" t="s">
        <v>13</v>
      </c>
      <c r="E9" s="17" t="s">
        <v>14</v>
      </c>
      <c r="F9" s="17" t="s">
        <v>15</v>
      </c>
      <c r="G9" s="17" t="s">
        <v>16</v>
      </c>
      <c r="H9" s="19"/>
    </row>
    <row r="10" spans="1:8" s="22" customFormat="1" ht="13.5" customHeight="1">
      <c r="A10" s="20"/>
      <c r="B10" s="21" t="s">
        <v>17</v>
      </c>
      <c r="C10" s="21"/>
      <c r="D10" s="21"/>
      <c r="E10" s="21"/>
      <c r="F10" s="21"/>
      <c r="G10" s="21"/>
      <c r="H10" s="20"/>
    </row>
    <row r="11" spans="1:8" s="26" customFormat="1" ht="18" customHeight="1">
      <c r="A11" s="23" t="s">
        <v>18</v>
      </c>
      <c r="B11" s="24">
        <f t="shared" ref="B11:G11" si="0">SUM(B12:B19)</f>
        <v>63481</v>
      </c>
      <c r="C11" s="24">
        <f t="shared" si="0"/>
        <v>66610</v>
      </c>
      <c r="D11" s="24">
        <f t="shared" si="0"/>
        <v>67831</v>
      </c>
      <c r="E11" s="24">
        <f t="shared" si="0"/>
        <v>69082</v>
      </c>
      <c r="F11" s="24">
        <f t="shared" si="0"/>
        <v>68509</v>
      </c>
      <c r="G11" s="24">
        <f t="shared" si="0"/>
        <v>69065</v>
      </c>
      <c r="H11" s="25" t="s">
        <v>19</v>
      </c>
    </row>
    <row r="12" spans="1:8" s="26" customFormat="1" ht="18" customHeight="1">
      <c r="A12" s="28" t="s">
        <v>20</v>
      </c>
      <c r="B12" s="29">
        <v>6329</v>
      </c>
      <c r="C12" s="29">
        <v>6538</v>
      </c>
      <c r="D12" s="29">
        <v>6547</v>
      </c>
      <c r="E12" s="29">
        <v>6717</v>
      </c>
      <c r="F12" s="29">
        <v>6402</v>
      </c>
      <c r="G12" s="29">
        <v>6549</v>
      </c>
      <c r="H12" s="30" t="s">
        <v>21</v>
      </c>
    </row>
    <row r="13" spans="1:8" s="26" customFormat="1" ht="18" customHeight="1">
      <c r="A13" s="28" t="s">
        <v>22</v>
      </c>
      <c r="B13" s="29">
        <v>6080</v>
      </c>
      <c r="C13" s="29">
        <v>6369</v>
      </c>
      <c r="D13" s="29">
        <v>6740</v>
      </c>
      <c r="E13" s="29">
        <v>7239</v>
      </c>
      <c r="F13" s="29">
        <v>7543</v>
      </c>
      <c r="G13" s="29">
        <v>7592</v>
      </c>
      <c r="H13" s="30" t="s">
        <v>23</v>
      </c>
    </row>
    <row r="14" spans="1:8" s="26" customFormat="1" ht="18" customHeight="1">
      <c r="A14" s="28" t="s">
        <v>24</v>
      </c>
      <c r="B14" s="29">
        <v>1599</v>
      </c>
      <c r="C14" s="29">
        <v>1792</v>
      </c>
      <c r="D14" s="29">
        <v>1846</v>
      </c>
      <c r="E14" s="29">
        <v>1950</v>
      </c>
      <c r="F14" s="29">
        <v>1892</v>
      </c>
      <c r="G14" s="29">
        <v>1896</v>
      </c>
      <c r="H14" s="30" t="s">
        <v>25</v>
      </c>
    </row>
    <row r="15" spans="1:8" s="26" customFormat="1" ht="18" customHeight="1">
      <c r="A15" s="18" t="s">
        <v>26</v>
      </c>
      <c r="B15" s="29">
        <v>9134</v>
      </c>
      <c r="C15" s="29">
        <v>9395</v>
      </c>
      <c r="D15" s="29">
        <v>9527</v>
      </c>
      <c r="E15" s="29">
        <v>9637</v>
      </c>
      <c r="F15" s="29">
        <v>9438</v>
      </c>
      <c r="G15" s="29">
        <v>9513</v>
      </c>
      <c r="H15" s="30" t="s">
        <v>27</v>
      </c>
    </row>
    <row r="16" spans="1:8" s="26" customFormat="1" ht="18" customHeight="1">
      <c r="A16" s="18" t="s">
        <v>28</v>
      </c>
      <c r="B16" s="29">
        <v>4678</v>
      </c>
      <c r="C16" s="29">
        <v>4718</v>
      </c>
      <c r="D16" s="29">
        <v>4752</v>
      </c>
      <c r="E16" s="29">
        <v>4738</v>
      </c>
      <c r="F16" s="29">
        <v>4418</v>
      </c>
      <c r="G16" s="29">
        <v>4480</v>
      </c>
      <c r="H16" s="30" t="s">
        <v>29</v>
      </c>
    </row>
    <row r="17" spans="1:8" s="26" customFormat="1" ht="18" customHeight="1">
      <c r="A17" s="18" t="s">
        <v>30</v>
      </c>
      <c r="B17" s="29">
        <v>23318</v>
      </c>
      <c r="C17" s="29">
        <v>24945</v>
      </c>
      <c r="D17" s="29">
        <v>25309</v>
      </c>
      <c r="E17" s="29">
        <v>25602</v>
      </c>
      <c r="F17" s="29">
        <v>25302</v>
      </c>
      <c r="G17" s="29">
        <v>25309</v>
      </c>
      <c r="H17" s="30" t="s">
        <v>31</v>
      </c>
    </row>
    <row r="18" spans="1:8" s="26" customFormat="1" ht="18" customHeight="1">
      <c r="A18" s="18" t="s">
        <v>32</v>
      </c>
      <c r="B18" s="29">
        <v>8675</v>
      </c>
      <c r="C18" s="29">
        <v>8925</v>
      </c>
      <c r="D18" s="29">
        <v>9019</v>
      </c>
      <c r="E18" s="29">
        <v>9073</v>
      </c>
      <c r="F18" s="29">
        <v>9419</v>
      </c>
      <c r="G18" s="29">
        <v>9539</v>
      </c>
      <c r="H18" s="30" t="s">
        <v>33</v>
      </c>
    </row>
    <row r="19" spans="1:8" s="26" customFormat="1" ht="18" customHeight="1">
      <c r="A19" s="18" t="s">
        <v>34</v>
      </c>
      <c r="B19" s="29">
        <v>3668</v>
      </c>
      <c r="C19" s="29">
        <v>3928</v>
      </c>
      <c r="D19" s="29">
        <v>4091</v>
      </c>
      <c r="E19" s="29">
        <v>4126</v>
      </c>
      <c r="F19" s="29">
        <v>4095</v>
      </c>
      <c r="G19" s="29">
        <v>4187</v>
      </c>
      <c r="H19" s="30" t="s">
        <v>35</v>
      </c>
    </row>
    <row r="20" spans="1:8" s="26" customFormat="1" ht="18" customHeight="1">
      <c r="A20" s="23" t="s">
        <v>36</v>
      </c>
      <c r="B20" s="24">
        <f t="shared" ref="B20:G20" si="1">SUM(B21:B28)</f>
        <v>32640</v>
      </c>
      <c r="C20" s="24">
        <f t="shared" si="1"/>
        <v>33348</v>
      </c>
      <c r="D20" s="24">
        <f t="shared" si="1"/>
        <v>33420</v>
      </c>
      <c r="E20" s="24">
        <f t="shared" si="1"/>
        <v>33668</v>
      </c>
      <c r="F20" s="24">
        <f t="shared" si="1"/>
        <v>33553</v>
      </c>
      <c r="G20" s="24">
        <f t="shared" si="1"/>
        <v>34448</v>
      </c>
      <c r="H20" s="32" t="s">
        <v>37</v>
      </c>
    </row>
    <row r="21" spans="1:8" s="26" customFormat="1" ht="18" customHeight="1">
      <c r="A21" s="28" t="s">
        <v>38</v>
      </c>
      <c r="B21" s="29">
        <v>3715</v>
      </c>
      <c r="C21" s="29">
        <v>3562</v>
      </c>
      <c r="D21" s="29">
        <v>3748</v>
      </c>
      <c r="E21" s="29">
        <v>3729</v>
      </c>
      <c r="F21" s="29">
        <v>3762</v>
      </c>
      <c r="G21" s="29">
        <v>3782</v>
      </c>
      <c r="H21" s="33" t="s">
        <v>39</v>
      </c>
    </row>
    <row r="22" spans="1:8" s="26" customFormat="1" ht="18" customHeight="1">
      <c r="A22" s="28" t="s">
        <v>40</v>
      </c>
      <c r="B22" s="29">
        <v>2975</v>
      </c>
      <c r="C22" s="29">
        <v>2951</v>
      </c>
      <c r="D22" s="29">
        <v>2965</v>
      </c>
      <c r="E22" s="29">
        <v>2977</v>
      </c>
      <c r="F22" s="29">
        <v>2723</v>
      </c>
      <c r="G22" s="29">
        <v>3032</v>
      </c>
      <c r="H22" s="33" t="s">
        <v>41</v>
      </c>
    </row>
    <row r="23" spans="1:8" s="26" customFormat="1" ht="18" customHeight="1">
      <c r="A23" s="28" t="s">
        <v>42</v>
      </c>
      <c r="B23" s="29">
        <v>1693</v>
      </c>
      <c r="C23" s="29">
        <v>1839</v>
      </c>
      <c r="D23" s="29">
        <v>1815</v>
      </c>
      <c r="E23" s="29">
        <v>1898</v>
      </c>
      <c r="F23" s="29">
        <v>1828</v>
      </c>
      <c r="G23" s="29">
        <v>1893</v>
      </c>
      <c r="H23" s="33" t="s">
        <v>43</v>
      </c>
    </row>
    <row r="24" spans="1:8" s="26" customFormat="1" ht="18" customHeight="1">
      <c r="A24" s="28" t="s">
        <v>44</v>
      </c>
      <c r="B24" s="29">
        <v>3697</v>
      </c>
      <c r="C24" s="29">
        <v>3935</v>
      </c>
      <c r="D24" s="29">
        <v>4098</v>
      </c>
      <c r="E24" s="29">
        <v>4003</v>
      </c>
      <c r="F24" s="29">
        <v>3982</v>
      </c>
      <c r="G24" s="29">
        <v>3988</v>
      </c>
      <c r="H24" s="30" t="s">
        <v>45</v>
      </c>
    </row>
    <row r="25" spans="1:8" s="26" customFormat="1" ht="18" customHeight="1">
      <c r="A25" s="28" t="s">
        <v>46</v>
      </c>
      <c r="B25" s="29">
        <v>1583</v>
      </c>
      <c r="C25" s="29">
        <v>1547</v>
      </c>
      <c r="D25" s="29">
        <v>1561</v>
      </c>
      <c r="E25" s="29">
        <v>1537</v>
      </c>
      <c r="F25" s="29">
        <v>1469</v>
      </c>
      <c r="G25" s="29">
        <v>1473</v>
      </c>
      <c r="H25" s="33" t="s">
        <v>47</v>
      </c>
    </row>
    <row r="26" spans="1:8" s="26" customFormat="1" ht="18" customHeight="1">
      <c r="A26" s="28" t="s">
        <v>48</v>
      </c>
      <c r="B26" s="29">
        <v>7999</v>
      </c>
      <c r="C26" s="29">
        <v>8181</v>
      </c>
      <c r="D26" s="29">
        <v>8129</v>
      </c>
      <c r="E26" s="29">
        <v>8335</v>
      </c>
      <c r="F26" s="29">
        <v>8509</v>
      </c>
      <c r="G26" s="29">
        <v>8820</v>
      </c>
      <c r="H26" s="33" t="s">
        <v>49</v>
      </c>
    </row>
    <row r="27" spans="1:8" s="26" customFormat="1" ht="18" customHeight="1">
      <c r="A27" s="28" t="s">
        <v>50</v>
      </c>
      <c r="B27" s="29">
        <v>7527</v>
      </c>
      <c r="C27" s="29">
        <v>7590</v>
      </c>
      <c r="D27" s="29">
        <v>7618</v>
      </c>
      <c r="E27" s="29">
        <v>7560</v>
      </c>
      <c r="F27" s="29">
        <v>7814</v>
      </c>
      <c r="G27" s="29">
        <v>7988</v>
      </c>
      <c r="H27" s="33" t="s">
        <v>51</v>
      </c>
    </row>
    <row r="28" spans="1:8" s="26" customFormat="1" ht="18" customHeight="1">
      <c r="A28" s="28" t="s">
        <v>52</v>
      </c>
      <c r="B28" s="29">
        <v>3451</v>
      </c>
      <c r="C28" s="29">
        <v>3743</v>
      </c>
      <c r="D28" s="29">
        <v>3486</v>
      </c>
      <c r="E28" s="29">
        <v>3629</v>
      </c>
      <c r="F28" s="29">
        <v>3466</v>
      </c>
      <c r="G28" s="29">
        <v>3472</v>
      </c>
      <c r="H28" s="33" t="s">
        <v>53</v>
      </c>
    </row>
    <row r="29" spans="1:8" s="26" customFormat="1" ht="18" customHeight="1">
      <c r="A29" s="23" t="s">
        <v>54</v>
      </c>
      <c r="B29" s="24">
        <f t="shared" ref="B29:G29" si="2">SUM(B30:B38)</f>
        <v>74062</v>
      </c>
      <c r="C29" s="24">
        <f t="shared" si="2"/>
        <v>75612</v>
      </c>
      <c r="D29" s="24">
        <f t="shared" si="2"/>
        <v>76318</v>
      </c>
      <c r="E29" s="24">
        <f>SUM(E30:E38)</f>
        <v>76634</v>
      </c>
      <c r="F29" s="24">
        <f t="shared" si="2"/>
        <v>75894</v>
      </c>
      <c r="G29" s="24">
        <f t="shared" si="2"/>
        <v>76984</v>
      </c>
      <c r="H29" s="25" t="s">
        <v>55</v>
      </c>
    </row>
    <row r="30" spans="1:8" s="26" customFormat="1" ht="18" customHeight="1">
      <c r="A30" s="35" t="s">
        <v>56</v>
      </c>
      <c r="B30" s="29">
        <v>14090</v>
      </c>
      <c r="C30" s="29">
        <v>14797</v>
      </c>
      <c r="D30" s="29">
        <v>14465</v>
      </c>
      <c r="E30" s="29">
        <v>14719</v>
      </c>
      <c r="F30" s="29">
        <v>14451</v>
      </c>
      <c r="G30" s="29">
        <v>14641</v>
      </c>
      <c r="H30" s="30" t="s">
        <v>57</v>
      </c>
    </row>
    <row r="31" spans="1:8" s="26" customFormat="1" ht="18" customHeight="1">
      <c r="A31" s="36" t="s">
        <v>58</v>
      </c>
      <c r="B31" s="29">
        <v>3630</v>
      </c>
      <c r="C31" s="29">
        <v>3836</v>
      </c>
      <c r="D31" s="29">
        <v>3842</v>
      </c>
      <c r="E31" s="29">
        <v>3946</v>
      </c>
      <c r="F31" s="29">
        <v>3584</v>
      </c>
      <c r="G31" s="29">
        <v>3713</v>
      </c>
      <c r="H31" s="30" t="s">
        <v>59</v>
      </c>
    </row>
    <row r="32" spans="1:8" s="26" customFormat="1" ht="18" customHeight="1">
      <c r="A32" s="35" t="s">
        <v>60</v>
      </c>
      <c r="B32" s="29">
        <v>4800</v>
      </c>
      <c r="C32" s="29">
        <v>4400</v>
      </c>
      <c r="D32" s="29">
        <v>4494</v>
      </c>
      <c r="E32" s="29">
        <v>4668</v>
      </c>
      <c r="F32" s="29">
        <v>4530</v>
      </c>
      <c r="G32" s="29">
        <v>4536</v>
      </c>
      <c r="H32" s="30" t="s">
        <v>61</v>
      </c>
    </row>
    <row r="33" spans="1:8" s="26" customFormat="1" ht="18" customHeight="1">
      <c r="A33" s="28" t="s">
        <v>62</v>
      </c>
      <c r="B33" s="29">
        <v>19749</v>
      </c>
      <c r="C33" s="29">
        <v>19944</v>
      </c>
      <c r="D33" s="29">
        <v>20306</v>
      </c>
      <c r="E33" s="29">
        <v>20118</v>
      </c>
      <c r="F33" s="29">
        <v>20601</v>
      </c>
      <c r="G33" s="29">
        <v>21210</v>
      </c>
      <c r="H33" s="30" t="s">
        <v>63</v>
      </c>
    </row>
    <row r="34" spans="1:8" s="26" customFormat="1" ht="18" customHeight="1">
      <c r="A34" s="36" t="s">
        <v>64</v>
      </c>
      <c r="B34" s="29">
        <v>2573</v>
      </c>
      <c r="C34" s="29">
        <v>2564</v>
      </c>
      <c r="D34" s="29">
        <v>2608</v>
      </c>
      <c r="E34" s="29">
        <v>2609</v>
      </c>
      <c r="F34" s="29">
        <v>2584</v>
      </c>
      <c r="G34" s="29">
        <v>2585</v>
      </c>
      <c r="H34" s="30" t="s">
        <v>928</v>
      </c>
    </row>
    <row r="35" spans="1:8" s="26" customFormat="1" ht="18" customHeight="1">
      <c r="A35" s="28" t="s">
        <v>65</v>
      </c>
      <c r="B35" s="29">
        <v>5077</v>
      </c>
      <c r="C35" s="29">
        <v>5081</v>
      </c>
      <c r="D35" s="29">
        <v>5106</v>
      </c>
      <c r="E35" s="29">
        <v>5070</v>
      </c>
      <c r="F35" s="29">
        <v>5198</v>
      </c>
      <c r="G35" s="29">
        <v>5207</v>
      </c>
      <c r="H35" s="30" t="s">
        <v>66</v>
      </c>
    </row>
    <row r="36" spans="1:8" s="26" customFormat="1" ht="18" customHeight="1">
      <c r="A36" s="28" t="s">
        <v>67</v>
      </c>
      <c r="B36" s="29">
        <v>11670</v>
      </c>
      <c r="C36" s="29">
        <v>12395</v>
      </c>
      <c r="D36" s="29">
        <v>12686</v>
      </c>
      <c r="E36" s="29">
        <v>12587</v>
      </c>
      <c r="F36" s="29">
        <v>11891</v>
      </c>
      <c r="G36" s="29">
        <v>12036</v>
      </c>
      <c r="H36" s="30" t="s">
        <v>68</v>
      </c>
    </row>
    <row r="37" spans="1:8" s="26" customFormat="1" ht="18" customHeight="1">
      <c r="A37" s="28" t="s">
        <v>69</v>
      </c>
      <c r="B37" s="29">
        <v>8745</v>
      </c>
      <c r="C37" s="29">
        <v>8690</v>
      </c>
      <c r="D37" s="29">
        <v>8721</v>
      </c>
      <c r="E37" s="29">
        <v>8842</v>
      </c>
      <c r="F37" s="29">
        <v>8915</v>
      </c>
      <c r="G37" s="29">
        <v>8916</v>
      </c>
      <c r="H37" s="30" t="s">
        <v>70</v>
      </c>
    </row>
    <row r="38" spans="1:8" s="26" customFormat="1" ht="18" customHeight="1">
      <c r="A38" s="28" t="s">
        <v>71</v>
      </c>
      <c r="B38" s="29">
        <v>3728</v>
      </c>
      <c r="C38" s="29">
        <v>3905</v>
      </c>
      <c r="D38" s="29">
        <v>4090</v>
      </c>
      <c r="E38" s="29">
        <v>4075</v>
      </c>
      <c r="F38" s="29">
        <v>4140</v>
      </c>
      <c r="G38" s="29">
        <v>4140</v>
      </c>
      <c r="H38" s="30" t="s">
        <v>72</v>
      </c>
    </row>
    <row r="39" spans="1:8" s="26" customFormat="1" ht="18" customHeight="1">
      <c r="A39" s="37" t="s">
        <v>73</v>
      </c>
      <c r="B39" s="24">
        <f t="shared" ref="B39:G39" si="3">SUM(B40:B46)</f>
        <v>82947</v>
      </c>
      <c r="C39" s="24">
        <f t="shared" si="3"/>
        <v>82669</v>
      </c>
      <c r="D39" s="24">
        <f t="shared" si="3"/>
        <v>83805</v>
      </c>
      <c r="E39" s="24">
        <f t="shared" si="3"/>
        <v>83687</v>
      </c>
      <c r="F39" s="24">
        <f t="shared" si="3"/>
        <v>82222</v>
      </c>
      <c r="G39" s="24">
        <f t="shared" si="3"/>
        <v>87048</v>
      </c>
      <c r="H39" s="25" t="s">
        <v>74</v>
      </c>
    </row>
    <row r="40" spans="1:8" s="26" customFormat="1" ht="18" customHeight="1">
      <c r="A40" s="35" t="s">
        <v>75</v>
      </c>
      <c r="B40" s="29">
        <v>22299</v>
      </c>
      <c r="C40" s="29">
        <v>23070</v>
      </c>
      <c r="D40" s="29">
        <v>23801</v>
      </c>
      <c r="E40" s="29">
        <v>24086</v>
      </c>
      <c r="F40" s="29">
        <v>19204</v>
      </c>
      <c r="G40" s="29">
        <v>23398</v>
      </c>
      <c r="H40" s="33" t="s">
        <v>76</v>
      </c>
    </row>
    <row r="41" spans="1:8" s="26" customFormat="1" ht="18" customHeight="1">
      <c r="A41" s="35" t="s">
        <v>77</v>
      </c>
      <c r="B41" s="29">
        <v>9864</v>
      </c>
      <c r="C41" s="29">
        <v>9104</v>
      </c>
      <c r="D41" s="29">
        <v>8528</v>
      </c>
      <c r="E41" s="29">
        <v>8576</v>
      </c>
      <c r="F41" s="29">
        <v>11050</v>
      </c>
      <c r="G41" s="29">
        <v>11099</v>
      </c>
      <c r="H41" s="30" t="s">
        <v>78</v>
      </c>
    </row>
    <row r="42" spans="1:8" s="26" customFormat="1" ht="18" customHeight="1">
      <c r="A42" s="35" t="s">
        <v>79</v>
      </c>
      <c r="B42" s="29">
        <v>5049</v>
      </c>
      <c r="C42" s="29">
        <v>4957</v>
      </c>
      <c r="D42" s="29">
        <v>4949</v>
      </c>
      <c r="E42" s="29">
        <v>4916</v>
      </c>
      <c r="F42" s="29">
        <v>4885</v>
      </c>
      <c r="G42" s="29">
        <v>4895</v>
      </c>
      <c r="H42" s="30" t="s">
        <v>80</v>
      </c>
    </row>
    <row r="43" spans="1:8" s="26" customFormat="1" ht="18" customHeight="1">
      <c r="A43" s="35" t="s">
        <v>81</v>
      </c>
      <c r="B43" s="29">
        <v>17323</v>
      </c>
      <c r="C43" s="29">
        <v>16506</v>
      </c>
      <c r="D43" s="29">
        <v>16932</v>
      </c>
      <c r="E43" s="29">
        <v>16723</v>
      </c>
      <c r="F43" s="29">
        <v>17598</v>
      </c>
      <c r="G43" s="29">
        <v>18166</v>
      </c>
      <c r="H43" s="30" t="s">
        <v>82</v>
      </c>
    </row>
    <row r="44" spans="1:8" s="26" customFormat="1" ht="18" customHeight="1">
      <c r="A44" s="35" t="s">
        <v>83</v>
      </c>
      <c r="B44" s="29">
        <v>10173</v>
      </c>
      <c r="C44" s="29">
        <v>10287</v>
      </c>
      <c r="D44" s="29">
        <v>10468</v>
      </c>
      <c r="E44" s="29">
        <v>10461</v>
      </c>
      <c r="F44" s="29">
        <v>10428</v>
      </c>
      <c r="G44" s="29">
        <v>10428</v>
      </c>
      <c r="H44" s="33" t="s">
        <v>84</v>
      </c>
    </row>
    <row r="45" spans="1:8" s="26" customFormat="1" ht="18" customHeight="1">
      <c r="A45" s="35" t="s">
        <v>85</v>
      </c>
      <c r="B45" s="29">
        <v>6649</v>
      </c>
      <c r="C45" s="29">
        <v>6886</v>
      </c>
      <c r="D45" s="29">
        <v>7174</v>
      </c>
      <c r="E45" s="29">
        <v>7124</v>
      </c>
      <c r="F45" s="29">
        <v>7513</v>
      </c>
      <c r="G45" s="29">
        <v>7514</v>
      </c>
      <c r="H45" s="33" t="s">
        <v>86</v>
      </c>
    </row>
    <row r="46" spans="1:8" s="26" customFormat="1" ht="18" customHeight="1">
      <c r="A46" s="35" t="s">
        <v>87</v>
      </c>
      <c r="B46" s="29">
        <v>11590</v>
      </c>
      <c r="C46" s="29">
        <v>11859</v>
      </c>
      <c r="D46" s="29">
        <v>11953</v>
      </c>
      <c r="E46" s="29">
        <v>11801</v>
      </c>
      <c r="F46" s="29">
        <v>11544</v>
      </c>
      <c r="G46" s="29">
        <v>11548</v>
      </c>
      <c r="H46" s="30" t="s">
        <v>88</v>
      </c>
    </row>
    <row r="47" spans="1:8" s="26" customFormat="1" ht="18" customHeight="1">
      <c r="A47" s="38" t="s">
        <v>89</v>
      </c>
      <c r="B47" s="24">
        <f t="shared" ref="B47:G47" si="4">SUM(B48:B52)</f>
        <v>39433</v>
      </c>
      <c r="C47" s="24">
        <f t="shared" si="4"/>
        <v>40844</v>
      </c>
      <c r="D47" s="24">
        <f t="shared" si="4"/>
        <v>40568</v>
      </c>
      <c r="E47" s="24">
        <f t="shared" si="4"/>
        <v>42175</v>
      </c>
      <c r="F47" s="24">
        <f t="shared" si="4"/>
        <v>41230</v>
      </c>
      <c r="G47" s="24">
        <f t="shared" si="4"/>
        <v>41824</v>
      </c>
      <c r="H47" s="25" t="s">
        <v>90</v>
      </c>
    </row>
    <row r="48" spans="1:8" s="26" customFormat="1" ht="18" customHeight="1">
      <c r="A48" s="28" t="s">
        <v>91</v>
      </c>
      <c r="B48" s="29">
        <v>9387</v>
      </c>
      <c r="C48" s="29">
        <v>10299</v>
      </c>
      <c r="D48" s="29">
        <v>9601</v>
      </c>
      <c r="E48" s="29">
        <v>11168</v>
      </c>
      <c r="F48" s="29">
        <v>11338</v>
      </c>
      <c r="G48" s="29">
        <v>11338</v>
      </c>
      <c r="H48" s="30" t="s">
        <v>92</v>
      </c>
    </row>
    <row r="49" spans="1:8" s="26" customFormat="1" ht="18" customHeight="1">
      <c r="A49" s="35" t="s">
        <v>93</v>
      </c>
      <c r="B49" s="29">
        <v>8610</v>
      </c>
      <c r="C49" s="29">
        <v>9039</v>
      </c>
      <c r="D49" s="29">
        <v>9038</v>
      </c>
      <c r="E49" s="29">
        <v>9081</v>
      </c>
      <c r="F49" s="29">
        <v>8886</v>
      </c>
      <c r="G49" s="29">
        <v>9025</v>
      </c>
      <c r="H49" s="30" t="s">
        <v>94</v>
      </c>
    </row>
    <row r="50" spans="1:8" s="26" customFormat="1" ht="18" customHeight="1">
      <c r="A50" s="35" t="s">
        <v>95</v>
      </c>
      <c r="B50" s="29">
        <v>7605</v>
      </c>
      <c r="C50" s="29">
        <v>7614</v>
      </c>
      <c r="D50" s="29">
        <v>7834</v>
      </c>
      <c r="E50" s="29">
        <v>7801</v>
      </c>
      <c r="F50" s="29">
        <v>7368</v>
      </c>
      <c r="G50" s="29">
        <v>7663</v>
      </c>
      <c r="H50" s="30" t="s">
        <v>96</v>
      </c>
    </row>
    <row r="51" spans="1:8" s="26" customFormat="1" ht="18" customHeight="1">
      <c r="A51" s="35" t="s">
        <v>97</v>
      </c>
      <c r="B51" s="29">
        <v>5599</v>
      </c>
      <c r="C51" s="29">
        <v>5770</v>
      </c>
      <c r="D51" s="29">
        <v>5813</v>
      </c>
      <c r="E51" s="29">
        <v>6004</v>
      </c>
      <c r="F51" s="29">
        <v>5477</v>
      </c>
      <c r="G51" s="29">
        <v>5589</v>
      </c>
      <c r="H51" s="30" t="s">
        <v>98</v>
      </c>
    </row>
    <row r="52" spans="1:8" s="26" customFormat="1" ht="18" customHeight="1">
      <c r="A52" s="35" t="s">
        <v>99</v>
      </c>
      <c r="B52" s="29">
        <v>8232</v>
      </c>
      <c r="C52" s="29">
        <v>8122</v>
      </c>
      <c r="D52" s="29">
        <v>8282</v>
      </c>
      <c r="E52" s="29">
        <v>8121</v>
      </c>
      <c r="F52" s="29">
        <v>8161</v>
      </c>
      <c r="G52" s="29">
        <v>8209</v>
      </c>
      <c r="H52" s="33" t="s">
        <v>100</v>
      </c>
    </row>
    <row r="53" spans="1:8" s="26" customFormat="1" ht="12.75" customHeight="1">
      <c r="A53" s="39"/>
      <c r="B53" s="40"/>
      <c r="C53" s="41"/>
      <c r="D53" s="41"/>
      <c r="E53" s="41"/>
      <c r="F53" s="41"/>
      <c r="G53" s="41"/>
      <c r="H53" s="2"/>
    </row>
    <row r="54" spans="1:8" s="26" customFormat="1" ht="12.75" customHeight="1">
      <c r="B54" s="41"/>
      <c r="C54" s="41"/>
      <c r="D54" s="41"/>
      <c r="E54" s="41"/>
      <c r="F54" s="41"/>
      <c r="G54" s="41"/>
    </row>
    <row r="55" spans="1:8" s="26" customFormat="1" ht="12.6" customHeight="1">
      <c r="A55" s="43"/>
      <c r="B55" s="44"/>
      <c r="C55" s="45"/>
      <c r="D55" s="45"/>
      <c r="E55" s="45"/>
      <c r="F55" s="45"/>
      <c r="G55" s="45"/>
    </row>
    <row r="56" spans="1:8" s="26" customFormat="1" ht="12.75" customHeight="1">
      <c r="A56" s="46"/>
      <c r="B56" s="47"/>
      <c r="C56" s="45"/>
      <c r="D56" s="45"/>
      <c r="E56" s="45"/>
      <c r="F56" s="45"/>
      <c r="G56" s="45"/>
    </row>
    <row r="57" spans="1:8" s="26" customFormat="1" ht="12.75" customHeight="1">
      <c r="A57" s="46"/>
      <c r="B57" s="47"/>
      <c r="C57" s="45"/>
      <c r="D57" s="45"/>
      <c r="E57" s="45"/>
      <c r="F57" s="45"/>
      <c r="G57" s="45"/>
    </row>
    <row r="58" spans="1:8" s="26" customFormat="1" ht="12.75" customHeight="1">
      <c r="A58" s="48"/>
      <c r="B58" s="49"/>
      <c r="C58" s="50"/>
      <c r="D58" s="50"/>
      <c r="E58" s="50"/>
      <c r="F58" s="50"/>
      <c r="G58" s="50"/>
      <c r="H58" s="48"/>
    </row>
    <row r="59" spans="1:8" s="26" customFormat="1" ht="12.75" customHeight="1">
      <c r="A59" s="51"/>
      <c r="B59" s="52"/>
      <c r="C59" s="41"/>
      <c r="D59" s="41"/>
      <c r="E59" s="41"/>
      <c r="F59" s="41"/>
      <c r="G59" s="41"/>
    </row>
    <row r="60" spans="1:8" s="26" customFormat="1" ht="12.75" customHeight="1">
      <c r="A60" s="53"/>
      <c r="B60" s="54"/>
      <c r="C60" s="55"/>
      <c r="D60" s="55"/>
      <c r="E60" s="55"/>
      <c r="F60" s="55"/>
      <c r="G60" s="55"/>
      <c r="H60" s="53"/>
    </row>
    <row r="61" spans="1:8" ht="12.75" customHeight="1">
      <c r="A61" s="56"/>
      <c r="B61" s="57"/>
      <c r="C61" s="58"/>
      <c r="D61" s="58"/>
      <c r="E61" s="58"/>
      <c r="F61" s="58"/>
      <c r="G61" s="58"/>
    </row>
    <row r="62" spans="1:8" s="26" customFormat="1" ht="12.75" customHeight="1">
      <c r="A62" s="2"/>
      <c r="B62" s="58"/>
      <c r="C62" s="41"/>
      <c r="D62" s="41"/>
      <c r="E62" s="41"/>
      <c r="F62" s="41"/>
      <c r="G62" s="41"/>
    </row>
    <row r="63" spans="1:8" s="26" customFormat="1" ht="12.75" customHeight="1">
      <c r="A63" s="59"/>
      <c r="B63" s="60"/>
      <c r="C63" s="41"/>
      <c r="D63" s="41"/>
      <c r="E63" s="41"/>
      <c r="F63" s="41"/>
      <c r="G63" s="41"/>
    </row>
    <row r="64" spans="1:8" s="26" customFormat="1" ht="12.75" customHeight="1">
      <c r="A64" s="2"/>
      <c r="B64" s="58"/>
      <c r="C64" s="41"/>
      <c r="D64" s="41"/>
      <c r="E64" s="41"/>
      <c r="F64" s="41"/>
      <c r="G64" s="41"/>
    </row>
    <row r="65" spans="1:8" s="26" customFormat="1">
      <c r="A65" s="2"/>
      <c r="B65" s="58"/>
      <c r="C65" s="41"/>
      <c r="D65" s="41"/>
      <c r="E65" s="41"/>
      <c r="F65" s="41"/>
      <c r="G65" s="41"/>
    </row>
    <row r="66" spans="1:8" s="26" customFormat="1">
      <c r="A66" s="2"/>
      <c r="B66" s="58"/>
      <c r="C66" s="41"/>
      <c r="D66" s="41"/>
      <c r="E66" s="41"/>
      <c r="F66" s="41"/>
      <c r="G66" s="41"/>
    </row>
    <row r="67" spans="1:8" s="26" customFormat="1" ht="14.25" customHeight="1">
      <c r="A67" s="59"/>
      <c r="B67" s="60"/>
      <c r="C67" s="41"/>
      <c r="D67" s="41"/>
      <c r="E67" s="41"/>
      <c r="F67" s="41"/>
      <c r="G67" s="41"/>
    </row>
    <row r="68" spans="1:8" s="26" customFormat="1" ht="14.25" customHeight="1">
      <c r="A68" s="59"/>
      <c r="B68" s="60"/>
      <c r="C68" s="41"/>
      <c r="D68" s="41"/>
      <c r="E68" s="41"/>
      <c r="F68" s="41"/>
      <c r="G68" s="41"/>
    </row>
    <row r="69" spans="1:8" s="26" customFormat="1">
      <c r="A69" s="59"/>
      <c r="B69" s="60"/>
      <c r="C69" s="41"/>
      <c r="D69" s="41"/>
      <c r="E69" s="41"/>
      <c r="F69" s="41"/>
      <c r="G69" s="41"/>
    </row>
    <row r="70" spans="1:8" s="26" customFormat="1">
      <c r="A70" s="59"/>
      <c r="B70" s="60"/>
      <c r="C70" s="41"/>
      <c r="D70" s="41"/>
      <c r="E70" s="41"/>
      <c r="F70" s="41"/>
      <c r="G70" s="41"/>
    </row>
    <row r="71" spans="1:8" s="26" customFormat="1">
      <c r="A71" s="59"/>
      <c r="B71" s="60"/>
      <c r="C71" s="41"/>
      <c r="D71" s="41"/>
      <c r="E71" s="41"/>
      <c r="F71" s="41"/>
      <c r="G71" s="41"/>
    </row>
    <row r="72" spans="1:8" s="26" customFormat="1">
      <c r="A72" s="59"/>
      <c r="B72" s="60"/>
      <c r="C72" s="41"/>
      <c r="D72" s="41"/>
      <c r="E72" s="41"/>
      <c r="F72" s="41"/>
      <c r="G72" s="41"/>
    </row>
    <row r="73" spans="1:8" s="26" customFormat="1" ht="22.5">
      <c r="A73" s="1" t="s">
        <v>0</v>
      </c>
      <c r="B73" s="1"/>
      <c r="C73" s="2"/>
      <c r="D73" s="2"/>
      <c r="E73" s="2"/>
      <c r="F73" s="2"/>
      <c r="G73" s="2"/>
      <c r="H73" s="3" t="s">
        <v>1</v>
      </c>
    </row>
    <row r="74" spans="1:8" s="26" customFormat="1">
      <c r="A74" s="2"/>
      <c r="B74" s="2"/>
      <c r="C74" s="2"/>
      <c r="D74" s="2"/>
      <c r="E74" s="2"/>
      <c r="F74" s="2"/>
      <c r="G74" s="2"/>
      <c r="H74" s="2"/>
    </row>
    <row r="75" spans="1:8" s="26" customFormat="1" ht="20.25">
      <c r="A75" s="943" t="s">
        <v>779</v>
      </c>
      <c r="B75" s="943"/>
      <c r="C75" s="944"/>
      <c r="D75" s="944"/>
      <c r="E75" s="944"/>
      <c r="F75" s="945"/>
      <c r="G75" s="946"/>
      <c r="H75" s="946" t="s">
        <v>777</v>
      </c>
    </row>
    <row r="76" spans="1:8" s="26" customFormat="1" ht="20.25">
      <c r="A76" s="1123" t="s">
        <v>101</v>
      </c>
      <c r="B76" s="1123"/>
      <c r="C76" s="1123"/>
      <c r="D76" s="1123"/>
      <c r="E76" s="1123"/>
      <c r="F76" s="1122" t="s">
        <v>102</v>
      </c>
      <c r="G76" s="1122"/>
      <c r="H76" s="1122"/>
    </row>
    <row r="77" spans="1:8" s="26" customFormat="1" ht="18.75">
      <c r="A77" s="5"/>
      <c r="B77" s="5"/>
      <c r="C77" s="2"/>
      <c r="D77" s="2"/>
      <c r="E77" s="2"/>
      <c r="F77" s="8"/>
      <c r="G77" s="9"/>
      <c r="H77" s="2"/>
    </row>
    <row r="78" spans="1:8" s="26" customFormat="1">
      <c r="A78" s="304" t="s">
        <v>939</v>
      </c>
      <c r="B78" s="1102" t="s">
        <v>4</v>
      </c>
      <c r="C78" s="1102"/>
      <c r="D78" s="1102"/>
      <c r="E78" s="1102"/>
      <c r="F78" s="1102"/>
      <c r="G78" s="1102"/>
      <c r="H78" s="1025" t="s">
        <v>942</v>
      </c>
    </row>
    <row r="79" spans="1:8" s="26" customFormat="1">
      <c r="A79" s="12"/>
      <c r="B79" s="1103" t="s">
        <v>5</v>
      </c>
      <c r="C79" s="1103"/>
      <c r="D79" s="1103"/>
      <c r="E79" s="1103"/>
      <c r="F79" s="1103"/>
      <c r="G79" s="1103"/>
      <c r="H79" s="13"/>
    </row>
    <row r="80" spans="1:8" s="26" customFormat="1">
      <c r="A80" s="15"/>
      <c r="B80" s="16" t="s">
        <v>6</v>
      </c>
      <c r="C80" s="17" t="s">
        <v>7</v>
      </c>
      <c r="D80" s="17" t="s">
        <v>8</v>
      </c>
      <c r="E80" s="17" t="s">
        <v>9</v>
      </c>
      <c r="F80" s="17" t="s">
        <v>10</v>
      </c>
      <c r="G80" s="16" t="s">
        <v>11</v>
      </c>
      <c r="H80" s="19"/>
    </row>
    <row r="81" spans="1:8" s="26" customFormat="1" ht="15.75">
      <c r="A81" s="18"/>
      <c r="B81" s="16" t="s">
        <v>1002</v>
      </c>
      <c r="C81" s="17" t="s">
        <v>12</v>
      </c>
      <c r="D81" s="17" t="s">
        <v>13</v>
      </c>
      <c r="E81" s="17" t="s">
        <v>14</v>
      </c>
      <c r="F81" s="17" t="s">
        <v>15</v>
      </c>
      <c r="G81" s="17" t="s">
        <v>16</v>
      </c>
      <c r="H81" s="19"/>
    </row>
    <row r="82" spans="1:8" s="26" customFormat="1">
      <c r="A82" s="18"/>
      <c r="B82" s="17" t="s">
        <v>17</v>
      </c>
      <c r="C82" s="17"/>
      <c r="D82" s="17"/>
      <c r="E82" s="17"/>
      <c r="F82" s="17"/>
      <c r="G82" s="17"/>
      <c r="H82" s="18"/>
    </row>
    <row r="83" spans="1:8" s="26" customFormat="1" ht="15.75">
      <c r="A83" s="37" t="s">
        <v>103</v>
      </c>
      <c r="B83" s="24">
        <f t="shared" ref="B83:G83" si="5">SUM(B84:B99)</f>
        <v>113910</v>
      </c>
      <c r="C83" s="24">
        <f t="shared" si="5"/>
        <v>117720</v>
      </c>
      <c r="D83" s="24">
        <f t="shared" si="5"/>
        <v>117250</v>
      </c>
      <c r="E83" s="24">
        <f t="shared" si="5"/>
        <v>117274</v>
      </c>
      <c r="F83" s="24">
        <f t="shared" si="5"/>
        <v>116448</v>
      </c>
      <c r="G83" s="24">
        <f t="shared" si="5"/>
        <v>116934</v>
      </c>
      <c r="H83" s="61" t="s">
        <v>104</v>
      </c>
    </row>
    <row r="84" spans="1:8" s="818" customFormat="1">
      <c r="A84" s="950" t="s">
        <v>845</v>
      </c>
      <c r="B84" s="951">
        <v>4692</v>
      </c>
      <c r="C84" s="951">
        <v>4623</v>
      </c>
      <c r="D84" s="951">
        <v>4511</v>
      </c>
      <c r="E84" s="951">
        <v>4540</v>
      </c>
      <c r="F84" s="951">
        <v>4605</v>
      </c>
      <c r="G84" s="951">
        <v>4607</v>
      </c>
      <c r="H84" s="952" t="s">
        <v>117</v>
      </c>
    </row>
    <row r="85" spans="1:8" s="818" customFormat="1">
      <c r="A85" s="950" t="s">
        <v>844</v>
      </c>
      <c r="B85" s="951">
        <v>4590</v>
      </c>
      <c r="C85" s="951">
        <v>4716</v>
      </c>
      <c r="D85" s="951">
        <v>4356</v>
      </c>
      <c r="E85" s="951">
        <v>4355</v>
      </c>
      <c r="F85" s="951">
        <v>4088</v>
      </c>
      <c r="G85" s="951">
        <v>4195</v>
      </c>
      <c r="H85" s="952" t="s">
        <v>113</v>
      </c>
    </row>
    <row r="86" spans="1:8" s="818" customFormat="1">
      <c r="A86" s="950" t="s">
        <v>811</v>
      </c>
      <c r="B86" s="951">
        <v>2842</v>
      </c>
      <c r="C86" s="951">
        <v>2960</v>
      </c>
      <c r="D86" s="951">
        <v>2998</v>
      </c>
      <c r="E86" s="951">
        <v>2951</v>
      </c>
      <c r="F86" s="951">
        <v>3162</v>
      </c>
      <c r="G86" s="951">
        <v>3195</v>
      </c>
      <c r="H86" s="952" t="s">
        <v>857</v>
      </c>
    </row>
    <row r="87" spans="1:8" s="818" customFormat="1">
      <c r="A87" s="950" t="s">
        <v>812</v>
      </c>
      <c r="B87" s="951">
        <v>3432</v>
      </c>
      <c r="C87" s="951">
        <v>3281</v>
      </c>
      <c r="D87" s="951">
        <v>3181</v>
      </c>
      <c r="E87" s="951">
        <v>3209</v>
      </c>
      <c r="F87" s="951">
        <v>3122</v>
      </c>
      <c r="G87" s="951">
        <v>3122</v>
      </c>
      <c r="H87" s="952" t="s">
        <v>121</v>
      </c>
    </row>
    <row r="88" spans="1:8" s="818" customFormat="1" ht="15">
      <c r="A88" s="953" t="s">
        <v>813</v>
      </c>
      <c r="B88" s="951">
        <v>3920</v>
      </c>
      <c r="C88" s="951">
        <v>4067</v>
      </c>
      <c r="D88" s="951">
        <v>4476</v>
      </c>
      <c r="E88" s="951">
        <v>4085</v>
      </c>
      <c r="F88" s="951">
        <v>3937</v>
      </c>
      <c r="G88" s="951">
        <v>4193</v>
      </c>
      <c r="H88" s="954" t="s">
        <v>106</v>
      </c>
    </row>
    <row r="89" spans="1:8" s="818" customFormat="1" ht="15">
      <c r="A89" s="953" t="s">
        <v>814</v>
      </c>
      <c r="B89" s="951">
        <v>10465</v>
      </c>
      <c r="C89" s="951">
        <v>10801</v>
      </c>
      <c r="D89" s="951">
        <v>10502</v>
      </c>
      <c r="E89" s="951">
        <v>10632</v>
      </c>
      <c r="F89" s="951">
        <v>10594</v>
      </c>
      <c r="G89" s="951">
        <v>10594</v>
      </c>
      <c r="H89" s="954" t="s">
        <v>108</v>
      </c>
    </row>
    <row r="90" spans="1:8" s="818" customFormat="1" ht="15">
      <c r="A90" s="950" t="s">
        <v>815</v>
      </c>
      <c r="B90" s="951">
        <v>3541</v>
      </c>
      <c r="C90" s="951">
        <v>3524</v>
      </c>
      <c r="D90" s="951">
        <v>3403</v>
      </c>
      <c r="E90" s="951">
        <v>3318</v>
      </c>
      <c r="F90" s="951">
        <v>3536</v>
      </c>
      <c r="G90" s="951">
        <v>3581</v>
      </c>
      <c r="H90" s="954" t="s">
        <v>110</v>
      </c>
    </row>
    <row r="91" spans="1:8" s="818" customFormat="1" ht="15">
      <c r="A91" s="953" t="s">
        <v>816</v>
      </c>
      <c r="B91" s="951">
        <v>15102</v>
      </c>
      <c r="C91" s="951">
        <v>15707</v>
      </c>
      <c r="D91" s="951">
        <v>16014</v>
      </c>
      <c r="E91" s="951">
        <v>16281</v>
      </c>
      <c r="F91" s="951">
        <v>16639</v>
      </c>
      <c r="G91" s="951">
        <v>16642</v>
      </c>
      <c r="H91" s="954" t="s">
        <v>124</v>
      </c>
    </row>
    <row r="92" spans="1:8" s="818" customFormat="1">
      <c r="A92" s="950" t="s">
        <v>817</v>
      </c>
      <c r="B92" s="951">
        <v>7112</v>
      </c>
      <c r="C92" s="951">
        <v>7171</v>
      </c>
      <c r="D92" s="951">
        <v>7399</v>
      </c>
      <c r="E92" s="951">
        <v>7359</v>
      </c>
      <c r="F92" s="951">
        <v>7286</v>
      </c>
      <c r="G92" s="951">
        <v>7329</v>
      </c>
      <c r="H92" s="952" t="s">
        <v>115</v>
      </c>
    </row>
    <row r="93" spans="1:8" s="818" customFormat="1" ht="15">
      <c r="A93" s="953" t="s">
        <v>842</v>
      </c>
      <c r="B93" s="951">
        <v>5082</v>
      </c>
      <c r="C93" s="951">
        <v>5276</v>
      </c>
      <c r="D93" s="951">
        <v>5362</v>
      </c>
      <c r="E93" s="951">
        <v>5452</v>
      </c>
      <c r="F93" s="951">
        <v>5250</v>
      </c>
      <c r="G93" s="951">
        <v>5250</v>
      </c>
      <c r="H93" s="954" t="s">
        <v>126</v>
      </c>
    </row>
    <row r="94" spans="1:8" s="818" customFormat="1" ht="15">
      <c r="A94" s="953" t="s">
        <v>843</v>
      </c>
      <c r="B94" s="951">
        <v>7426</v>
      </c>
      <c r="C94" s="951">
        <v>8764</v>
      </c>
      <c r="D94" s="951">
        <v>8096</v>
      </c>
      <c r="E94" s="951">
        <v>7982</v>
      </c>
      <c r="F94" s="951">
        <v>7875</v>
      </c>
      <c r="G94" s="951">
        <v>7875</v>
      </c>
      <c r="H94" s="954" t="s">
        <v>128</v>
      </c>
    </row>
    <row r="95" spans="1:8" s="818" customFormat="1">
      <c r="A95" s="950" t="s">
        <v>820</v>
      </c>
      <c r="B95" s="951">
        <v>5795</v>
      </c>
      <c r="C95" s="951">
        <v>5850</v>
      </c>
      <c r="D95" s="951">
        <v>5724</v>
      </c>
      <c r="E95" s="951">
        <v>5668</v>
      </c>
      <c r="F95" s="951">
        <v>5857</v>
      </c>
      <c r="G95" s="951">
        <v>5857</v>
      </c>
      <c r="H95" s="952" t="s">
        <v>808</v>
      </c>
    </row>
    <row r="96" spans="1:8" s="818" customFormat="1" ht="15">
      <c r="A96" s="953" t="s">
        <v>821</v>
      </c>
      <c r="B96" s="951">
        <v>9902</v>
      </c>
      <c r="C96" s="951">
        <v>10547</v>
      </c>
      <c r="D96" s="951">
        <v>10503</v>
      </c>
      <c r="E96" s="951">
        <v>10486</v>
      </c>
      <c r="F96" s="951">
        <v>9386</v>
      </c>
      <c r="G96" s="951">
        <v>9414</v>
      </c>
      <c r="H96" s="954" t="s">
        <v>130</v>
      </c>
    </row>
    <row r="97" spans="1:8" s="818" customFormat="1" ht="15">
      <c r="A97" s="953" t="s">
        <v>822</v>
      </c>
      <c r="B97" s="951">
        <v>11604</v>
      </c>
      <c r="C97" s="951">
        <v>11571</v>
      </c>
      <c r="D97" s="951">
        <v>11677</v>
      </c>
      <c r="E97" s="951">
        <v>11733</v>
      </c>
      <c r="F97" s="951">
        <v>11711</v>
      </c>
      <c r="G97" s="951">
        <v>11683</v>
      </c>
      <c r="H97" s="954" t="s">
        <v>132</v>
      </c>
    </row>
    <row r="98" spans="1:8" s="818" customFormat="1" ht="15">
      <c r="A98" s="950" t="s">
        <v>823</v>
      </c>
      <c r="B98" s="951">
        <v>8178</v>
      </c>
      <c r="C98" s="951">
        <v>8459</v>
      </c>
      <c r="D98" s="951">
        <v>8550</v>
      </c>
      <c r="E98" s="951">
        <v>8768</v>
      </c>
      <c r="F98" s="951">
        <v>8960</v>
      </c>
      <c r="G98" s="951">
        <v>8960</v>
      </c>
      <c r="H98" s="954" t="s">
        <v>134</v>
      </c>
    </row>
    <row r="99" spans="1:8" s="818" customFormat="1">
      <c r="A99" s="950" t="s">
        <v>824</v>
      </c>
      <c r="B99" s="951">
        <v>10227</v>
      </c>
      <c r="C99" s="951">
        <v>10403</v>
      </c>
      <c r="D99" s="951">
        <v>10498</v>
      </c>
      <c r="E99" s="951">
        <v>10455</v>
      </c>
      <c r="F99" s="951">
        <v>10440</v>
      </c>
      <c r="G99" s="951">
        <v>10437</v>
      </c>
      <c r="H99" s="952" t="s">
        <v>119</v>
      </c>
    </row>
    <row r="100" spans="1:8" ht="14.25">
      <c r="A100" s="38" t="s">
        <v>135</v>
      </c>
      <c r="B100" s="24">
        <f t="shared" ref="B100:G100" si="6">SUM(B101:B108)</f>
        <v>84245</v>
      </c>
      <c r="C100" s="24">
        <f t="shared" si="6"/>
        <v>86063</v>
      </c>
      <c r="D100" s="24">
        <f t="shared" si="6"/>
        <v>86436</v>
      </c>
      <c r="E100" s="24">
        <f t="shared" si="6"/>
        <v>86969</v>
      </c>
      <c r="F100" s="24">
        <f t="shared" si="6"/>
        <v>84636</v>
      </c>
      <c r="G100" s="24">
        <f t="shared" si="6"/>
        <v>85659</v>
      </c>
      <c r="H100" s="65" t="s">
        <v>136</v>
      </c>
    </row>
    <row r="101" spans="1:8">
      <c r="A101" s="66" t="s">
        <v>137</v>
      </c>
      <c r="B101" s="29">
        <v>10786</v>
      </c>
      <c r="C101" s="29">
        <v>11464</v>
      </c>
      <c r="D101" s="29">
        <v>11561</v>
      </c>
      <c r="E101" s="29">
        <v>11418</v>
      </c>
      <c r="F101" s="29">
        <v>11158</v>
      </c>
      <c r="G101" s="29">
        <v>11666</v>
      </c>
      <c r="H101" s="63" t="s">
        <v>138</v>
      </c>
    </row>
    <row r="102" spans="1:8">
      <c r="A102" s="66" t="s">
        <v>139</v>
      </c>
      <c r="B102" s="29">
        <v>7275</v>
      </c>
      <c r="C102" s="29">
        <v>8451</v>
      </c>
      <c r="D102" s="29">
        <v>8374</v>
      </c>
      <c r="E102" s="29">
        <v>8777</v>
      </c>
      <c r="F102" s="29">
        <v>7892</v>
      </c>
      <c r="G102" s="29">
        <v>8037</v>
      </c>
      <c r="H102" s="63" t="s">
        <v>140</v>
      </c>
    </row>
    <row r="103" spans="1:8">
      <c r="A103" s="66" t="s">
        <v>141</v>
      </c>
      <c r="B103" s="29">
        <v>10275</v>
      </c>
      <c r="C103" s="29">
        <v>10423</v>
      </c>
      <c r="D103" s="29">
        <v>10314</v>
      </c>
      <c r="E103" s="29">
        <v>10220</v>
      </c>
      <c r="F103" s="29">
        <v>10171</v>
      </c>
      <c r="G103" s="29">
        <v>10202</v>
      </c>
      <c r="H103" s="63" t="s">
        <v>142</v>
      </c>
    </row>
    <row r="104" spans="1:8">
      <c r="A104" s="66" t="s">
        <v>143</v>
      </c>
      <c r="B104" s="29">
        <v>7265</v>
      </c>
      <c r="C104" s="29">
        <v>7597</v>
      </c>
      <c r="D104" s="29">
        <v>7684</v>
      </c>
      <c r="E104" s="29">
        <v>7870</v>
      </c>
      <c r="F104" s="29">
        <v>7589</v>
      </c>
      <c r="G104" s="29">
        <v>7590</v>
      </c>
      <c r="H104" s="63" t="s">
        <v>144</v>
      </c>
    </row>
    <row r="105" spans="1:8">
      <c r="A105" s="66" t="s">
        <v>145</v>
      </c>
      <c r="B105" s="29">
        <v>25087</v>
      </c>
      <c r="C105" s="29">
        <v>23721</v>
      </c>
      <c r="D105" s="29">
        <v>24071</v>
      </c>
      <c r="E105" s="29">
        <v>23762</v>
      </c>
      <c r="F105" s="29">
        <v>23612</v>
      </c>
      <c r="G105" s="29">
        <v>23916</v>
      </c>
      <c r="H105" s="63" t="s">
        <v>146</v>
      </c>
    </row>
    <row r="106" spans="1:8">
      <c r="A106" s="66" t="s">
        <v>147</v>
      </c>
      <c r="B106" s="29">
        <v>6264</v>
      </c>
      <c r="C106" s="29">
        <v>6663</v>
      </c>
      <c r="D106" s="29">
        <v>6686</v>
      </c>
      <c r="E106" s="29">
        <v>6873</v>
      </c>
      <c r="F106" s="29">
        <v>6705</v>
      </c>
      <c r="G106" s="29">
        <v>6725</v>
      </c>
      <c r="H106" s="63" t="s">
        <v>148</v>
      </c>
    </row>
    <row r="107" spans="1:8">
      <c r="A107" s="66" t="s">
        <v>149</v>
      </c>
      <c r="B107" s="29">
        <v>12276</v>
      </c>
      <c r="C107" s="29">
        <v>12729</v>
      </c>
      <c r="D107" s="29">
        <v>12835</v>
      </c>
      <c r="E107" s="29">
        <v>12881</v>
      </c>
      <c r="F107" s="29">
        <v>12646</v>
      </c>
      <c r="G107" s="29">
        <v>12652</v>
      </c>
      <c r="H107" s="63" t="s">
        <v>961</v>
      </c>
    </row>
    <row r="108" spans="1:8">
      <c r="A108" s="66" t="s">
        <v>150</v>
      </c>
      <c r="B108" s="29">
        <v>5017</v>
      </c>
      <c r="C108" s="29">
        <v>5015</v>
      </c>
      <c r="D108" s="29">
        <v>4911</v>
      </c>
      <c r="E108" s="29">
        <v>5168</v>
      </c>
      <c r="F108" s="29">
        <v>4863</v>
      </c>
      <c r="G108" s="29">
        <v>4871</v>
      </c>
      <c r="H108" s="63" t="s">
        <v>151</v>
      </c>
    </row>
    <row r="109" spans="1:8" ht="15.75">
      <c r="A109" s="38" t="s">
        <v>152</v>
      </c>
      <c r="B109" s="24">
        <f t="shared" ref="B109:G109" si="7">SUM(B110:B114)</f>
        <v>33451</v>
      </c>
      <c r="C109" s="24">
        <f t="shared" si="7"/>
        <v>33741</v>
      </c>
      <c r="D109" s="24">
        <f t="shared" si="7"/>
        <v>34013</v>
      </c>
      <c r="E109" s="24">
        <f t="shared" si="7"/>
        <v>34704</v>
      </c>
      <c r="F109" s="24">
        <f t="shared" si="7"/>
        <v>33726</v>
      </c>
      <c r="G109" s="24">
        <f t="shared" si="7"/>
        <v>35407</v>
      </c>
      <c r="H109" s="61" t="s">
        <v>153</v>
      </c>
    </row>
    <row r="110" spans="1:8">
      <c r="A110" s="66" t="s">
        <v>154</v>
      </c>
      <c r="B110" s="29">
        <v>8003</v>
      </c>
      <c r="C110" s="29">
        <v>7745</v>
      </c>
      <c r="D110" s="29">
        <v>7958</v>
      </c>
      <c r="E110" s="29">
        <v>8050</v>
      </c>
      <c r="F110" s="29">
        <v>8409</v>
      </c>
      <c r="G110" s="29">
        <v>8632</v>
      </c>
      <c r="H110" s="63" t="s">
        <v>155</v>
      </c>
    </row>
    <row r="111" spans="1:8">
      <c r="A111" s="66" t="s">
        <v>156</v>
      </c>
      <c r="B111" s="29">
        <v>6895</v>
      </c>
      <c r="C111" s="29">
        <v>7166</v>
      </c>
      <c r="D111" s="29">
        <v>7124</v>
      </c>
      <c r="E111" s="29">
        <v>7066</v>
      </c>
      <c r="F111" s="29">
        <v>6195</v>
      </c>
      <c r="G111" s="29">
        <v>7307</v>
      </c>
      <c r="H111" s="63" t="s">
        <v>157</v>
      </c>
    </row>
    <row r="112" spans="1:8">
      <c r="A112" s="66" t="s">
        <v>158</v>
      </c>
      <c r="B112" s="29">
        <v>4990</v>
      </c>
      <c r="C112" s="29">
        <v>5199</v>
      </c>
      <c r="D112" s="29">
        <v>5278</v>
      </c>
      <c r="E112" s="29">
        <v>5350</v>
      </c>
      <c r="F112" s="29">
        <v>5402</v>
      </c>
      <c r="G112" s="29">
        <v>5515</v>
      </c>
      <c r="H112" s="63" t="s">
        <v>159</v>
      </c>
    </row>
    <row r="113" spans="1:8">
      <c r="A113" s="66" t="s">
        <v>160</v>
      </c>
      <c r="B113" s="29">
        <v>6205</v>
      </c>
      <c r="C113" s="29">
        <v>6421</v>
      </c>
      <c r="D113" s="29">
        <v>6609</v>
      </c>
      <c r="E113" s="29">
        <v>6914</v>
      </c>
      <c r="F113" s="29">
        <v>6690</v>
      </c>
      <c r="G113" s="29">
        <v>6837</v>
      </c>
      <c r="H113" s="63" t="s">
        <v>161</v>
      </c>
    </row>
    <row r="114" spans="1:8">
      <c r="A114" s="66" t="s">
        <v>162</v>
      </c>
      <c r="B114" s="29">
        <v>7358</v>
      </c>
      <c r="C114" s="29">
        <v>7210</v>
      </c>
      <c r="D114" s="29">
        <v>7044</v>
      </c>
      <c r="E114" s="29">
        <v>7324</v>
      </c>
      <c r="F114" s="29">
        <v>7030</v>
      </c>
      <c r="G114" s="29">
        <v>7116</v>
      </c>
      <c r="H114" s="63" t="s">
        <v>163</v>
      </c>
    </row>
    <row r="115" spans="1:8" ht="14.25">
      <c r="A115" s="38" t="s">
        <v>164</v>
      </c>
      <c r="B115" s="24">
        <f t="shared" ref="B115:G115" si="8">SUM(B116:B121)</f>
        <v>42815</v>
      </c>
      <c r="C115" s="24">
        <f t="shared" si="8"/>
        <v>41311</v>
      </c>
      <c r="D115" s="24">
        <f t="shared" si="8"/>
        <v>41860</v>
      </c>
      <c r="E115" s="24">
        <f t="shared" si="8"/>
        <v>42422</v>
      </c>
      <c r="F115" s="24">
        <f t="shared" si="8"/>
        <v>43637</v>
      </c>
      <c r="G115" s="24">
        <f t="shared" si="8"/>
        <v>44717</v>
      </c>
      <c r="H115" s="65" t="s">
        <v>165</v>
      </c>
    </row>
    <row r="116" spans="1:8">
      <c r="A116" s="66" t="s">
        <v>166</v>
      </c>
      <c r="B116" s="29">
        <v>9275</v>
      </c>
      <c r="C116" s="29">
        <v>9617</v>
      </c>
      <c r="D116" s="29">
        <v>9888</v>
      </c>
      <c r="E116" s="29">
        <v>9866</v>
      </c>
      <c r="F116" s="29">
        <v>10206</v>
      </c>
      <c r="G116" s="29">
        <v>10244</v>
      </c>
      <c r="H116" s="63" t="s">
        <v>167</v>
      </c>
    </row>
    <row r="117" spans="1:8">
      <c r="A117" s="66" t="s">
        <v>168</v>
      </c>
      <c r="B117" s="29">
        <v>8314</v>
      </c>
      <c r="C117" s="29">
        <v>7618</v>
      </c>
      <c r="D117" s="29">
        <v>7638</v>
      </c>
      <c r="E117" s="29">
        <v>7717</v>
      </c>
      <c r="F117" s="29">
        <v>7855</v>
      </c>
      <c r="G117" s="29">
        <v>7910</v>
      </c>
      <c r="H117" s="63" t="s">
        <v>169</v>
      </c>
    </row>
    <row r="118" spans="1:8">
      <c r="A118" s="66" t="s">
        <v>170</v>
      </c>
      <c r="B118" s="29">
        <v>6055</v>
      </c>
      <c r="C118" s="29">
        <v>6215</v>
      </c>
      <c r="D118" s="29">
        <v>5943</v>
      </c>
      <c r="E118" s="29">
        <v>6351</v>
      </c>
      <c r="F118" s="29">
        <v>6630</v>
      </c>
      <c r="G118" s="29">
        <v>7277</v>
      </c>
      <c r="H118" s="63" t="s">
        <v>171</v>
      </c>
    </row>
    <row r="119" spans="1:8">
      <c r="A119" s="66" t="s">
        <v>172</v>
      </c>
      <c r="B119" s="29">
        <v>14652</v>
      </c>
      <c r="C119" s="29">
        <v>13535</v>
      </c>
      <c r="D119" s="29">
        <v>13996</v>
      </c>
      <c r="E119" s="29">
        <v>14058</v>
      </c>
      <c r="F119" s="29">
        <v>14336</v>
      </c>
      <c r="G119" s="29">
        <v>14661</v>
      </c>
      <c r="H119" s="63" t="s">
        <v>173</v>
      </c>
    </row>
    <row r="120" spans="1:8">
      <c r="A120" s="66" t="s">
        <v>174</v>
      </c>
      <c r="B120" s="29">
        <v>1950</v>
      </c>
      <c r="C120" s="29">
        <v>1921</v>
      </c>
      <c r="D120" s="29">
        <v>1998</v>
      </c>
      <c r="E120" s="29">
        <v>1981</v>
      </c>
      <c r="F120" s="29">
        <v>2031</v>
      </c>
      <c r="G120" s="29">
        <v>2033</v>
      </c>
      <c r="H120" s="63" t="s">
        <v>175</v>
      </c>
    </row>
    <row r="121" spans="1:8">
      <c r="A121" s="66" t="s">
        <v>176</v>
      </c>
      <c r="B121" s="29">
        <v>2569</v>
      </c>
      <c r="C121" s="29">
        <v>2405</v>
      </c>
      <c r="D121" s="29">
        <v>2397</v>
      </c>
      <c r="E121" s="29">
        <v>2449</v>
      </c>
      <c r="F121" s="29">
        <v>2579</v>
      </c>
      <c r="G121" s="29">
        <v>2592</v>
      </c>
      <c r="H121" s="63" t="s">
        <v>177</v>
      </c>
    </row>
    <row r="122" spans="1:8" ht="14.25">
      <c r="A122" s="23" t="s">
        <v>178</v>
      </c>
      <c r="B122" s="24">
        <f t="shared" ref="B122:G122" si="9">SUM(B123:B126)</f>
        <v>7082</v>
      </c>
      <c r="C122" s="24">
        <f t="shared" si="9"/>
        <v>7003</v>
      </c>
      <c r="D122" s="24">
        <f t="shared" si="9"/>
        <v>7170</v>
      </c>
      <c r="E122" s="24">
        <f t="shared" si="9"/>
        <v>7101</v>
      </c>
      <c r="F122" s="24">
        <f t="shared" si="9"/>
        <v>6785</v>
      </c>
      <c r="G122" s="24">
        <f t="shared" si="9"/>
        <v>6889</v>
      </c>
      <c r="H122" s="65" t="s">
        <v>179</v>
      </c>
    </row>
    <row r="123" spans="1:8">
      <c r="A123" s="66" t="s">
        <v>180</v>
      </c>
      <c r="B123" s="29">
        <v>438</v>
      </c>
      <c r="C123" s="29">
        <v>431</v>
      </c>
      <c r="D123" s="29">
        <v>449</v>
      </c>
      <c r="E123" s="29">
        <v>451</v>
      </c>
      <c r="F123" s="29">
        <v>360</v>
      </c>
      <c r="G123" s="29">
        <v>381</v>
      </c>
      <c r="H123" s="63" t="s">
        <v>181</v>
      </c>
    </row>
    <row r="124" spans="1:8">
      <c r="A124" s="66" t="s">
        <v>182</v>
      </c>
      <c r="B124" s="29">
        <v>3318</v>
      </c>
      <c r="C124" s="29">
        <v>3166</v>
      </c>
      <c r="D124" s="29">
        <v>3299</v>
      </c>
      <c r="E124" s="29">
        <v>3190</v>
      </c>
      <c r="F124" s="29">
        <v>3216</v>
      </c>
      <c r="G124" s="29">
        <v>3293</v>
      </c>
      <c r="H124" s="63" t="s">
        <v>183</v>
      </c>
    </row>
    <row r="125" spans="1:8">
      <c r="A125" s="66" t="s">
        <v>184</v>
      </c>
      <c r="B125" s="29">
        <v>1710</v>
      </c>
      <c r="C125" s="29">
        <v>1663</v>
      </c>
      <c r="D125" s="29">
        <v>1682</v>
      </c>
      <c r="E125" s="29">
        <v>1684</v>
      </c>
      <c r="F125" s="29">
        <v>1595</v>
      </c>
      <c r="G125" s="29">
        <v>1601</v>
      </c>
      <c r="H125" s="63" t="s">
        <v>185</v>
      </c>
    </row>
    <row r="126" spans="1:8">
      <c r="A126" s="66" t="s">
        <v>186</v>
      </c>
      <c r="B126" s="29">
        <v>1616</v>
      </c>
      <c r="C126" s="29">
        <v>1743</v>
      </c>
      <c r="D126" s="29">
        <v>1740</v>
      </c>
      <c r="E126" s="29">
        <v>1776</v>
      </c>
      <c r="F126" s="29">
        <v>1614</v>
      </c>
      <c r="G126" s="29">
        <v>1614</v>
      </c>
      <c r="H126" s="63" t="s">
        <v>187</v>
      </c>
    </row>
    <row r="127" spans="1:8" ht="14.25">
      <c r="A127" s="37" t="s">
        <v>188</v>
      </c>
      <c r="B127" s="24">
        <f t="shared" ref="B127:G127" si="10">SUM(B128:B131)</f>
        <v>8022</v>
      </c>
      <c r="C127" s="24">
        <f t="shared" si="10"/>
        <v>7985</v>
      </c>
      <c r="D127" s="24">
        <f t="shared" si="10"/>
        <v>7912</v>
      </c>
      <c r="E127" s="24">
        <f t="shared" si="10"/>
        <v>7796</v>
      </c>
      <c r="F127" s="24">
        <f t="shared" si="10"/>
        <v>7108</v>
      </c>
      <c r="G127" s="24">
        <f t="shared" si="10"/>
        <v>7210</v>
      </c>
      <c r="H127" s="65" t="s">
        <v>189</v>
      </c>
    </row>
    <row r="128" spans="1:8">
      <c r="A128" s="66" t="s">
        <v>190</v>
      </c>
      <c r="B128" s="29">
        <v>1070</v>
      </c>
      <c r="C128" s="29">
        <v>1142</v>
      </c>
      <c r="D128" s="29">
        <v>1120</v>
      </c>
      <c r="E128" s="29">
        <v>1075</v>
      </c>
      <c r="F128" s="29">
        <v>1057</v>
      </c>
      <c r="G128" s="29">
        <v>1057</v>
      </c>
      <c r="H128" s="63" t="s">
        <v>191</v>
      </c>
    </row>
    <row r="129" spans="1:8">
      <c r="A129" s="66" t="s">
        <v>192</v>
      </c>
      <c r="B129" s="29">
        <v>921</v>
      </c>
      <c r="C129" s="29">
        <v>930</v>
      </c>
      <c r="D129" s="29">
        <v>943</v>
      </c>
      <c r="E129" s="29">
        <v>958</v>
      </c>
      <c r="F129" s="29">
        <v>908</v>
      </c>
      <c r="G129" s="29">
        <v>908</v>
      </c>
      <c r="H129" s="63" t="s">
        <v>193</v>
      </c>
    </row>
    <row r="130" spans="1:8">
      <c r="A130" s="66" t="s">
        <v>962</v>
      </c>
      <c r="B130" s="29">
        <v>5766</v>
      </c>
      <c r="C130" s="29">
        <v>5631</v>
      </c>
      <c r="D130" s="29">
        <v>5576</v>
      </c>
      <c r="E130" s="29">
        <v>5488</v>
      </c>
      <c r="F130" s="29">
        <v>4941</v>
      </c>
      <c r="G130" s="29">
        <v>5041</v>
      </c>
      <c r="H130" s="63" t="s">
        <v>194</v>
      </c>
    </row>
    <row r="131" spans="1:8">
      <c r="A131" s="66" t="s">
        <v>195</v>
      </c>
      <c r="B131" s="29">
        <v>265</v>
      </c>
      <c r="C131" s="29">
        <v>282</v>
      </c>
      <c r="D131" s="29">
        <v>273</v>
      </c>
      <c r="E131" s="29">
        <v>275</v>
      </c>
      <c r="F131" s="29">
        <v>202</v>
      </c>
      <c r="G131" s="29">
        <v>204</v>
      </c>
      <c r="H131" s="63" t="s">
        <v>196</v>
      </c>
    </row>
    <row r="132" spans="1:8" ht="14.25">
      <c r="A132" s="23" t="s">
        <v>197</v>
      </c>
      <c r="B132" s="67">
        <f t="shared" ref="B132:G132" si="11">SUM(B133:B134)</f>
        <v>3058</v>
      </c>
      <c r="C132" s="67">
        <f t="shared" si="11"/>
        <v>2941</v>
      </c>
      <c r="D132" s="67">
        <f t="shared" si="11"/>
        <v>3014</v>
      </c>
      <c r="E132" s="67">
        <f t="shared" si="11"/>
        <v>2740</v>
      </c>
      <c r="F132" s="67">
        <f t="shared" si="11"/>
        <v>2683</v>
      </c>
      <c r="G132" s="67">
        <f t="shared" si="11"/>
        <v>2781</v>
      </c>
      <c r="H132" s="65" t="s">
        <v>198</v>
      </c>
    </row>
    <row r="133" spans="1:8" ht="15">
      <c r="A133" s="28" t="s">
        <v>199</v>
      </c>
      <c r="B133" s="29">
        <v>38</v>
      </c>
      <c r="C133" s="29">
        <v>30</v>
      </c>
      <c r="D133" s="29">
        <v>44</v>
      </c>
      <c r="E133" s="29">
        <v>54</v>
      </c>
      <c r="F133" s="29">
        <v>29</v>
      </c>
      <c r="G133" s="29">
        <v>31</v>
      </c>
      <c r="H133" s="68" t="s">
        <v>200</v>
      </c>
    </row>
    <row r="134" spans="1:8">
      <c r="A134" s="28" t="s">
        <v>201</v>
      </c>
      <c r="B134" s="29">
        <v>3020</v>
      </c>
      <c r="C134" s="29">
        <v>2911</v>
      </c>
      <c r="D134" s="29">
        <v>2970</v>
      </c>
      <c r="E134" s="29">
        <v>2686</v>
      </c>
      <c r="F134" s="29">
        <v>2654</v>
      </c>
      <c r="G134" s="29">
        <v>2750</v>
      </c>
      <c r="H134" s="63" t="s">
        <v>1001</v>
      </c>
    </row>
    <row r="135" spans="1:8" ht="15.75">
      <c r="A135" s="23" t="s">
        <v>203</v>
      </c>
      <c r="B135" s="24">
        <f>B132+B127+B122+B115+B109+B100+B83+'21'!B47+'21'!B39+'21'!B29+'21'!B20+'21'!B11</f>
        <v>585146</v>
      </c>
      <c r="C135" s="24">
        <f>C132+C127+C122+C115+C109+C100+C83+'21'!C47+'21'!C39+'21'!C29+'21'!C20+'21'!C11</f>
        <v>595847</v>
      </c>
      <c r="D135" s="24">
        <f>D132+D127+D122+D115+D109+D100+D83+'21'!D47+'21'!D39+'21'!D29+'21'!D20+'21'!D11</f>
        <v>599597</v>
      </c>
      <c r="E135" s="24">
        <f>E132+E127+E122+E115+E109+E100+E83+'21'!E47+'21'!E39+'21'!E29+'21'!E20+'21'!E11</f>
        <v>604252</v>
      </c>
      <c r="F135" s="24">
        <f>F132+F127+F122+F115+F109+F100+F83+'21'!F47+'21'!F39+'21'!F29+'21'!F20+'21'!F11</f>
        <v>596431</v>
      </c>
      <c r="G135" s="24">
        <f>G132+G127+G122+G115+G109+G100+G83+'21'!G47+'21'!G39+'21'!G29+'21'!G20+'21'!G11</f>
        <v>608966</v>
      </c>
      <c r="H135" s="61" t="s">
        <v>204</v>
      </c>
    </row>
    <row r="136" spans="1:8" ht="61.5" customHeight="1">
      <c r="A136" s="23"/>
      <c r="B136" s="24"/>
      <c r="C136" s="24"/>
      <c r="D136" s="24"/>
      <c r="E136" s="24"/>
      <c r="F136" s="24"/>
      <c r="G136" s="24"/>
      <c r="H136" s="61"/>
    </row>
    <row r="137" spans="1:8" ht="14.25">
      <c r="A137" s="69" t="s">
        <v>959</v>
      </c>
      <c r="B137" s="69"/>
      <c r="C137" s="69"/>
      <c r="D137" s="69"/>
      <c r="E137" s="69"/>
      <c r="F137" s="24"/>
      <c r="G137" s="24"/>
      <c r="H137" s="70"/>
    </row>
    <row r="138" spans="1:8">
      <c r="A138" s="69" t="s">
        <v>205</v>
      </c>
      <c r="B138" s="69"/>
      <c r="C138" s="16"/>
      <c r="D138" s="16"/>
      <c r="E138" s="16"/>
      <c r="F138" s="16"/>
      <c r="G138" s="18"/>
      <c r="H138" s="71" t="s">
        <v>1003</v>
      </c>
    </row>
    <row r="139" spans="1:8">
      <c r="A139" s="69" t="s">
        <v>206</v>
      </c>
      <c r="B139" s="69"/>
      <c r="C139" s="18"/>
      <c r="D139" s="18"/>
      <c r="E139" s="18"/>
      <c r="F139" s="18"/>
      <c r="G139" s="18"/>
      <c r="H139" s="18"/>
    </row>
    <row r="140" spans="1:8">
      <c r="A140" s="69" t="s">
        <v>207</v>
      </c>
      <c r="B140" s="69"/>
      <c r="C140" s="18"/>
      <c r="D140" s="18"/>
      <c r="E140" s="18"/>
      <c r="F140" s="18"/>
      <c r="G140" s="18"/>
      <c r="H140" s="71" t="s">
        <v>208</v>
      </c>
    </row>
    <row r="141" spans="1:8">
      <c r="A141" s="69" t="s">
        <v>209</v>
      </c>
      <c r="B141" s="69"/>
      <c r="C141" s="18"/>
      <c r="D141" s="18"/>
      <c r="E141" s="18"/>
      <c r="F141" s="18"/>
      <c r="G141" s="18"/>
      <c r="H141" s="71" t="s">
        <v>210</v>
      </c>
    </row>
    <row r="142" spans="1:8">
      <c r="A142" s="69" t="s">
        <v>855</v>
      </c>
      <c r="B142" s="69"/>
      <c r="C142" s="72"/>
      <c r="D142" s="72"/>
      <c r="E142" s="72"/>
      <c r="F142" s="72"/>
      <c r="G142" s="16"/>
      <c r="H142" s="73" t="s">
        <v>856</v>
      </c>
    </row>
  </sheetData>
  <sortState ref="A84:H99">
    <sortCondition ref="A84"/>
  </sortState>
  <mergeCells count="7">
    <mergeCell ref="B79:G79"/>
    <mergeCell ref="F4:H4"/>
    <mergeCell ref="B6:G6"/>
    <mergeCell ref="B7:G7"/>
    <mergeCell ref="A76:E76"/>
    <mergeCell ref="F76:H76"/>
    <mergeCell ref="B78:G78"/>
  </mergeCells>
  <printOptions gridLinesSet="0"/>
  <pageMargins left="0.78740157480314965" right="0.78740157480314965" top="0.59055118110236227" bottom="0.59055118110236227" header="0.51181102362204722" footer="0.51181102362204722"/>
  <pageSetup paperSize="9" scale="66" orientation="portrait" r:id="rId1"/>
  <headerFooter alignWithMargins="0"/>
  <rowBreaks count="1" manualBreakCount="1">
    <brk id="7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>
  <sheetPr syncVertical="1" syncRef="A112" transitionEvaluation="1">
    <tabColor rgb="FF7030A0"/>
  </sheetPr>
  <dimension ref="A1:BN324"/>
  <sheetViews>
    <sheetView showGridLines="0" view="pageBreakPreview" topLeftCell="A112" zoomScaleSheetLayoutView="100" workbookViewId="0">
      <selection activeCell="A63" sqref="A63"/>
    </sheetView>
  </sheetViews>
  <sheetFormatPr baseColWidth="10" defaultColWidth="11" defaultRowHeight="12.75"/>
  <cols>
    <col min="1" max="1" width="35.140625" style="2" customWidth="1"/>
    <col min="2" max="2" width="10" style="2" bestFit="1" customWidth="1"/>
    <col min="3" max="3" width="11" style="2" customWidth="1"/>
    <col min="4" max="4" width="7.42578125" style="2" customWidth="1"/>
    <col min="5" max="5" width="10.140625" style="2" customWidth="1"/>
    <col min="6" max="6" width="11.7109375" style="2" customWidth="1"/>
    <col min="7" max="7" width="36.28515625" style="2" customWidth="1"/>
    <col min="8" max="8" width="9.85546875" style="2" customWidth="1"/>
    <col min="9" max="9" width="11" style="2" customWidth="1"/>
    <col min="10" max="10" width="29.28515625" style="2" customWidth="1"/>
    <col min="11" max="247" width="11" style="2" customWidth="1"/>
    <col min="248" max="250" width="11" style="2"/>
    <col min="251" max="251" width="37.28515625" style="2" customWidth="1"/>
    <col min="252" max="252" width="11.42578125" style="2" customWidth="1"/>
    <col min="253" max="253" width="11" style="2" customWidth="1"/>
    <col min="254" max="254" width="7.42578125" style="2" customWidth="1"/>
    <col min="255" max="255" width="10.140625" style="2" customWidth="1"/>
    <col min="256" max="256" width="11.7109375" style="2" customWidth="1"/>
    <col min="257" max="257" width="37.28515625" style="2" customWidth="1"/>
    <col min="258" max="258" width="9.85546875" style="2" customWidth="1"/>
    <col min="259" max="265" width="11" style="2" customWidth="1"/>
    <col min="266" max="266" width="29.28515625" style="2" customWidth="1"/>
    <col min="267" max="503" width="11" style="2" customWidth="1"/>
    <col min="504" max="506" width="11" style="2"/>
    <col min="507" max="507" width="37.28515625" style="2" customWidth="1"/>
    <col min="508" max="508" width="11.42578125" style="2" customWidth="1"/>
    <col min="509" max="509" width="11" style="2" customWidth="1"/>
    <col min="510" max="510" width="7.42578125" style="2" customWidth="1"/>
    <col min="511" max="511" width="10.140625" style="2" customWidth="1"/>
    <col min="512" max="512" width="11.7109375" style="2" customWidth="1"/>
    <col min="513" max="513" width="37.28515625" style="2" customWidth="1"/>
    <col min="514" max="514" width="9.85546875" style="2" customWidth="1"/>
    <col min="515" max="521" width="11" style="2" customWidth="1"/>
    <col min="522" max="522" width="29.28515625" style="2" customWidth="1"/>
    <col min="523" max="759" width="11" style="2" customWidth="1"/>
    <col min="760" max="762" width="11" style="2"/>
    <col min="763" max="763" width="37.28515625" style="2" customWidth="1"/>
    <col min="764" max="764" width="11.42578125" style="2" customWidth="1"/>
    <col min="765" max="765" width="11" style="2" customWidth="1"/>
    <col min="766" max="766" width="7.42578125" style="2" customWidth="1"/>
    <col min="767" max="767" width="10.140625" style="2" customWidth="1"/>
    <col min="768" max="768" width="11.7109375" style="2" customWidth="1"/>
    <col min="769" max="769" width="37.28515625" style="2" customWidth="1"/>
    <col min="770" max="770" width="9.85546875" style="2" customWidth="1"/>
    <col min="771" max="777" width="11" style="2" customWidth="1"/>
    <col min="778" max="778" width="29.28515625" style="2" customWidth="1"/>
    <col min="779" max="1015" width="11" style="2" customWidth="1"/>
    <col min="1016" max="1018" width="11" style="2"/>
    <col min="1019" max="1019" width="37.28515625" style="2" customWidth="1"/>
    <col min="1020" max="1020" width="11.42578125" style="2" customWidth="1"/>
    <col min="1021" max="1021" width="11" style="2" customWidth="1"/>
    <col min="1022" max="1022" width="7.42578125" style="2" customWidth="1"/>
    <col min="1023" max="1023" width="10.140625" style="2" customWidth="1"/>
    <col min="1024" max="1024" width="11.7109375" style="2" customWidth="1"/>
    <col min="1025" max="1025" width="37.28515625" style="2" customWidth="1"/>
    <col min="1026" max="1026" width="9.85546875" style="2" customWidth="1"/>
    <col min="1027" max="1033" width="11" style="2" customWidth="1"/>
    <col min="1034" max="1034" width="29.28515625" style="2" customWidth="1"/>
    <col min="1035" max="1271" width="11" style="2" customWidth="1"/>
    <col min="1272" max="1274" width="11" style="2"/>
    <col min="1275" max="1275" width="37.28515625" style="2" customWidth="1"/>
    <col min="1276" max="1276" width="11.42578125" style="2" customWidth="1"/>
    <col min="1277" max="1277" width="11" style="2" customWidth="1"/>
    <col min="1278" max="1278" width="7.42578125" style="2" customWidth="1"/>
    <col min="1279" max="1279" width="10.140625" style="2" customWidth="1"/>
    <col min="1280" max="1280" width="11.7109375" style="2" customWidth="1"/>
    <col min="1281" max="1281" width="37.28515625" style="2" customWidth="1"/>
    <col min="1282" max="1282" width="9.85546875" style="2" customWidth="1"/>
    <col min="1283" max="1289" width="11" style="2" customWidth="1"/>
    <col min="1290" max="1290" width="29.28515625" style="2" customWidth="1"/>
    <col min="1291" max="1527" width="11" style="2" customWidth="1"/>
    <col min="1528" max="1530" width="11" style="2"/>
    <col min="1531" max="1531" width="37.28515625" style="2" customWidth="1"/>
    <col min="1532" max="1532" width="11.42578125" style="2" customWidth="1"/>
    <col min="1533" max="1533" width="11" style="2" customWidth="1"/>
    <col min="1534" max="1534" width="7.42578125" style="2" customWidth="1"/>
    <col min="1535" max="1535" width="10.140625" style="2" customWidth="1"/>
    <col min="1536" max="1536" width="11.7109375" style="2" customWidth="1"/>
    <col min="1537" max="1537" width="37.28515625" style="2" customWidth="1"/>
    <col min="1538" max="1538" width="9.85546875" style="2" customWidth="1"/>
    <col min="1539" max="1545" width="11" style="2" customWidth="1"/>
    <col min="1546" max="1546" width="29.28515625" style="2" customWidth="1"/>
    <col min="1547" max="1783" width="11" style="2" customWidth="1"/>
    <col min="1784" max="1786" width="11" style="2"/>
    <col min="1787" max="1787" width="37.28515625" style="2" customWidth="1"/>
    <col min="1788" max="1788" width="11.42578125" style="2" customWidth="1"/>
    <col min="1789" max="1789" width="11" style="2" customWidth="1"/>
    <col min="1790" max="1790" width="7.42578125" style="2" customWidth="1"/>
    <col min="1791" max="1791" width="10.140625" style="2" customWidth="1"/>
    <col min="1792" max="1792" width="11.7109375" style="2" customWidth="1"/>
    <col min="1793" max="1793" width="37.28515625" style="2" customWidth="1"/>
    <col min="1794" max="1794" width="9.85546875" style="2" customWidth="1"/>
    <col min="1795" max="1801" width="11" style="2" customWidth="1"/>
    <col min="1802" max="1802" width="29.28515625" style="2" customWidth="1"/>
    <col min="1803" max="2039" width="11" style="2" customWidth="1"/>
    <col min="2040" max="2042" width="11" style="2"/>
    <col min="2043" max="2043" width="37.28515625" style="2" customWidth="1"/>
    <col min="2044" max="2044" width="11.42578125" style="2" customWidth="1"/>
    <col min="2045" max="2045" width="11" style="2" customWidth="1"/>
    <col min="2046" max="2046" width="7.42578125" style="2" customWidth="1"/>
    <col min="2047" max="2047" width="10.140625" style="2" customWidth="1"/>
    <col min="2048" max="2048" width="11.7109375" style="2" customWidth="1"/>
    <col min="2049" max="2049" width="37.28515625" style="2" customWidth="1"/>
    <col min="2050" max="2050" width="9.85546875" style="2" customWidth="1"/>
    <col min="2051" max="2057" width="11" style="2" customWidth="1"/>
    <col min="2058" max="2058" width="29.28515625" style="2" customWidth="1"/>
    <col min="2059" max="2295" width="11" style="2" customWidth="1"/>
    <col min="2296" max="2298" width="11" style="2"/>
    <col min="2299" max="2299" width="37.28515625" style="2" customWidth="1"/>
    <col min="2300" max="2300" width="11.42578125" style="2" customWidth="1"/>
    <col min="2301" max="2301" width="11" style="2" customWidth="1"/>
    <col min="2302" max="2302" width="7.42578125" style="2" customWidth="1"/>
    <col min="2303" max="2303" width="10.140625" style="2" customWidth="1"/>
    <col min="2304" max="2304" width="11.7109375" style="2" customWidth="1"/>
    <col min="2305" max="2305" width="37.28515625" style="2" customWidth="1"/>
    <col min="2306" max="2306" width="9.85546875" style="2" customWidth="1"/>
    <col min="2307" max="2313" width="11" style="2" customWidth="1"/>
    <col min="2314" max="2314" width="29.28515625" style="2" customWidth="1"/>
    <col min="2315" max="2551" width="11" style="2" customWidth="1"/>
    <col min="2552" max="2554" width="11" style="2"/>
    <col min="2555" max="2555" width="37.28515625" style="2" customWidth="1"/>
    <col min="2556" max="2556" width="11.42578125" style="2" customWidth="1"/>
    <col min="2557" max="2557" width="11" style="2" customWidth="1"/>
    <col min="2558" max="2558" width="7.42578125" style="2" customWidth="1"/>
    <col min="2559" max="2559" width="10.140625" style="2" customWidth="1"/>
    <col min="2560" max="2560" width="11.7109375" style="2" customWidth="1"/>
    <col min="2561" max="2561" width="37.28515625" style="2" customWidth="1"/>
    <col min="2562" max="2562" width="9.85546875" style="2" customWidth="1"/>
    <col min="2563" max="2569" width="11" style="2" customWidth="1"/>
    <col min="2570" max="2570" width="29.28515625" style="2" customWidth="1"/>
    <col min="2571" max="2807" width="11" style="2" customWidth="1"/>
    <col min="2808" max="2810" width="11" style="2"/>
    <col min="2811" max="2811" width="37.28515625" style="2" customWidth="1"/>
    <col min="2812" max="2812" width="11.42578125" style="2" customWidth="1"/>
    <col min="2813" max="2813" width="11" style="2" customWidth="1"/>
    <col min="2814" max="2814" width="7.42578125" style="2" customWidth="1"/>
    <col min="2815" max="2815" width="10.140625" style="2" customWidth="1"/>
    <col min="2816" max="2816" width="11.7109375" style="2" customWidth="1"/>
    <col min="2817" max="2817" width="37.28515625" style="2" customWidth="1"/>
    <col min="2818" max="2818" width="9.85546875" style="2" customWidth="1"/>
    <col min="2819" max="2825" width="11" style="2" customWidth="1"/>
    <col min="2826" max="2826" width="29.28515625" style="2" customWidth="1"/>
    <col min="2827" max="3063" width="11" style="2" customWidth="1"/>
    <col min="3064" max="3066" width="11" style="2"/>
    <col min="3067" max="3067" width="37.28515625" style="2" customWidth="1"/>
    <col min="3068" max="3068" width="11.42578125" style="2" customWidth="1"/>
    <col min="3069" max="3069" width="11" style="2" customWidth="1"/>
    <col min="3070" max="3070" width="7.42578125" style="2" customWidth="1"/>
    <col min="3071" max="3071" width="10.140625" style="2" customWidth="1"/>
    <col min="3072" max="3072" width="11.7109375" style="2" customWidth="1"/>
    <col min="3073" max="3073" width="37.28515625" style="2" customWidth="1"/>
    <col min="3074" max="3074" width="9.85546875" style="2" customWidth="1"/>
    <col min="3075" max="3081" width="11" style="2" customWidth="1"/>
    <col min="3082" max="3082" width="29.28515625" style="2" customWidth="1"/>
    <col min="3083" max="3319" width="11" style="2" customWidth="1"/>
    <col min="3320" max="3322" width="11" style="2"/>
    <col min="3323" max="3323" width="37.28515625" style="2" customWidth="1"/>
    <col min="3324" max="3324" width="11.42578125" style="2" customWidth="1"/>
    <col min="3325" max="3325" width="11" style="2" customWidth="1"/>
    <col min="3326" max="3326" width="7.42578125" style="2" customWidth="1"/>
    <col min="3327" max="3327" width="10.140625" style="2" customWidth="1"/>
    <col min="3328" max="3328" width="11.7109375" style="2" customWidth="1"/>
    <col min="3329" max="3329" width="37.28515625" style="2" customWidth="1"/>
    <col min="3330" max="3330" width="9.85546875" style="2" customWidth="1"/>
    <col min="3331" max="3337" width="11" style="2" customWidth="1"/>
    <col min="3338" max="3338" width="29.28515625" style="2" customWidth="1"/>
    <col min="3339" max="3575" width="11" style="2" customWidth="1"/>
    <col min="3576" max="3578" width="11" style="2"/>
    <col min="3579" max="3579" width="37.28515625" style="2" customWidth="1"/>
    <col min="3580" max="3580" width="11.42578125" style="2" customWidth="1"/>
    <col min="3581" max="3581" width="11" style="2" customWidth="1"/>
    <col min="3582" max="3582" width="7.42578125" style="2" customWidth="1"/>
    <col min="3583" max="3583" width="10.140625" style="2" customWidth="1"/>
    <col min="3584" max="3584" width="11.7109375" style="2" customWidth="1"/>
    <col min="3585" max="3585" width="37.28515625" style="2" customWidth="1"/>
    <col min="3586" max="3586" width="9.85546875" style="2" customWidth="1"/>
    <col min="3587" max="3593" width="11" style="2" customWidth="1"/>
    <col min="3594" max="3594" width="29.28515625" style="2" customWidth="1"/>
    <col min="3595" max="3831" width="11" style="2" customWidth="1"/>
    <col min="3832" max="3834" width="11" style="2"/>
    <col min="3835" max="3835" width="37.28515625" style="2" customWidth="1"/>
    <col min="3836" max="3836" width="11.42578125" style="2" customWidth="1"/>
    <col min="3837" max="3837" width="11" style="2" customWidth="1"/>
    <col min="3838" max="3838" width="7.42578125" style="2" customWidth="1"/>
    <col min="3839" max="3839" width="10.140625" style="2" customWidth="1"/>
    <col min="3840" max="3840" width="11.7109375" style="2" customWidth="1"/>
    <col min="3841" max="3841" width="37.28515625" style="2" customWidth="1"/>
    <col min="3842" max="3842" width="9.85546875" style="2" customWidth="1"/>
    <col min="3843" max="3849" width="11" style="2" customWidth="1"/>
    <col min="3850" max="3850" width="29.28515625" style="2" customWidth="1"/>
    <col min="3851" max="4087" width="11" style="2" customWidth="1"/>
    <col min="4088" max="4090" width="11" style="2"/>
    <col min="4091" max="4091" width="37.28515625" style="2" customWidth="1"/>
    <col min="4092" max="4092" width="11.42578125" style="2" customWidth="1"/>
    <col min="4093" max="4093" width="11" style="2" customWidth="1"/>
    <col min="4094" max="4094" width="7.42578125" style="2" customWidth="1"/>
    <col min="4095" max="4095" width="10.140625" style="2" customWidth="1"/>
    <col min="4096" max="4096" width="11.7109375" style="2" customWidth="1"/>
    <col min="4097" max="4097" width="37.28515625" style="2" customWidth="1"/>
    <col min="4098" max="4098" width="9.85546875" style="2" customWidth="1"/>
    <col min="4099" max="4105" width="11" style="2" customWidth="1"/>
    <col min="4106" max="4106" width="29.28515625" style="2" customWidth="1"/>
    <col min="4107" max="4343" width="11" style="2" customWidth="1"/>
    <col min="4344" max="4346" width="11" style="2"/>
    <col min="4347" max="4347" width="37.28515625" style="2" customWidth="1"/>
    <col min="4348" max="4348" width="11.42578125" style="2" customWidth="1"/>
    <col min="4349" max="4349" width="11" style="2" customWidth="1"/>
    <col min="4350" max="4350" width="7.42578125" style="2" customWidth="1"/>
    <col min="4351" max="4351" width="10.140625" style="2" customWidth="1"/>
    <col min="4352" max="4352" width="11.7109375" style="2" customWidth="1"/>
    <col min="4353" max="4353" width="37.28515625" style="2" customWidth="1"/>
    <col min="4354" max="4354" width="9.85546875" style="2" customWidth="1"/>
    <col min="4355" max="4361" width="11" style="2" customWidth="1"/>
    <col min="4362" max="4362" width="29.28515625" style="2" customWidth="1"/>
    <col min="4363" max="4599" width="11" style="2" customWidth="1"/>
    <col min="4600" max="4602" width="11" style="2"/>
    <col min="4603" max="4603" width="37.28515625" style="2" customWidth="1"/>
    <col min="4604" max="4604" width="11.42578125" style="2" customWidth="1"/>
    <col min="4605" max="4605" width="11" style="2" customWidth="1"/>
    <col min="4606" max="4606" width="7.42578125" style="2" customWidth="1"/>
    <col min="4607" max="4607" width="10.140625" style="2" customWidth="1"/>
    <col min="4608" max="4608" width="11.7109375" style="2" customWidth="1"/>
    <col min="4609" max="4609" width="37.28515625" style="2" customWidth="1"/>
    <col min="4610" max="4610" width="9.85546875" style="2" customWidth="1"/>
    <col min="4611" max="4617" width="11" style="2" customWidth="1"/>
    <col min="4618" max="4618" width="29.28515625" style="2" customWidth="1"/>
    <col min="4619" max="4855" width="11" style="2" customWidth="1"/>
    <col min="4856" max="4858" width="11" style="2"/>
    <col min="4859" max="4859" width="37.28515625" style="2" customWidth="1"/>
    <col min="4860" max="4860" width="11.42578125" style="2" customWidth="1"/>
    <col min="4861" max="4861" width="11" style="2" customWidth="1"/>
    <col min="4862" max="4862" width="7.42578125" style="2" customWidth="1"/>
    <col min="4863" max="4863" width="10.140625" style="2" customWidth="1"/>
    <col min="4864" max="4864" width="11.7109375" style="2" customWidth="1"/>
    <col min="4865" max="4865" width="37.28515625" style="2" customWidth="1"/>
    <col min="4866" max="4866" width="9.85546875" style="2" customWidth="1"/>
    <col min="4867" max="4873" width="11" style="2" customWidth="1"/>
    <col min="4874" max="4874" width="29.28515625" style="2" customWidth="1"/>
    <col min="4875" max="5111" width="11" style="2" customWidth="1"/>
    <col min="5112" max="5114" width="11" style="2"/>
    <col min="5115" max="5115" width="37.28515625" style="2" customWidth="1"/>
    <col min="5116" max="5116" width="11.42578125" style="2" customWidth="1"/>
    <col min="5117" max="5117" width="11" style="2" customWidth="1"/>
    <col min="5118" max="5118" width="7.42578125" style="2" customWidth="1"/>
    <col min="5119" max="5119" width="10.140625" style="2" customWidth="1"/>
    <col min="5120" max="5120" width="11.7109375" style="2" customWidth="1"/>
    <col min="5121" max="5121" width="37.28515625" style="2" customWidth="1"/>
    <col min="5122" max="5122" width="9.85546875" style="2" customWidth="1"/>
    <col min="5123" max="5129" width="11" style="2" customWidth="1"/>
    <col min="5130" max="5130" width="29.28515625" style="2" customWidth="1"/>
    <col min="5131" max="5367" width="11" style="2" customWidth="1"/>
    <col min="5368" max="5370" width="11" style="2"/>
    <col min="5371" max="5371" width="37.28515625" style="2" customWidth="1"/>
    <col min="5372" max="5372" width="11.42578125" style="2" customWidth="1"/>
    <col min="5373" max="5373" width="11" style="2" customWidth="1"/>
    <col min="5374" max="5374" width="7.42578125" style="2" customWidth="1"/>
    <col min="5375" max="5375" width="10.140625" style="2" customWidth="1"/>
    <col min="5376" max="5376" width="11.7109375" style="2" customWidth="1"/>
    <col min="5377" max="5377" width="37.28515625" style="2" customWidth="1"/>
    <col min="5378" max="5378" width="9.85546875" style="2" customWidth="1"/>
    <col min="5379" max="5385" width="11" style="2" customWidth="1"/>
    <col min="5386" max="5386" width="29.28515625" style="2" customWidth="1"/>
    <col min="5387" max="5623" width="11" style="2" customWidth="1"/>
    <col min="5624" max="5626" width="11" style="2"/>
    <col min="5627" max="5627" width="37.28515625" style="2" customWidth="1"/>
    <col min="5628" max="5628" width="11.42578125" style="2" customWidth="1"/>
    <col min="5629" max="5629" width="11" style="2" customWidth="1"/>
    <col min="5630" max="5630" width="7.42578125" style="2" customWidth="1"/>
    <col min="5631" max="5631" width="10.140625" style="2" customWidth="1"/>
    <col min="5632" max="5632" width="11.7109375" style="2" customWidth="1"/>
    <col min="5633" max="5633" width="37.28515625" style="2" customWidth="1"/>
    <col min="5634" max="5634" width="9.85546875" style="2" customWidth="1"/>
    <col min="5635" max="5641" width="11" style="2" customWidth="1"/>
    <col min="5642" max="5642" width="29.28515625" style="2" customWidth="1"/>
    <col min="5643" max="5879" width="11" style="2" customWidth="1"/>
    <col min="5880" max="5882" width="11" style="2"/>
    <col min="5883" max="5883" width="37.28515625" style="2" customWidth="1"/>
    <col min="5884" max="5884" width="11.42578125" style="2" customWidth="1"/>
    <col min="5885" max="5885" width="11" style="2" customWidth="1"/>
    <col min="5886" max="5886" width="7.42578125" style="2" customWidth="1"/>
    <col min="5887" max="5887" width="10.140625" style="2" customWidth="1"/>
    <col min="5888" max="5888" width="11.7109375" style="2" customWidth="1"/>
    <col min="5889" max="5889" width="37.28515625" style="2" customWidth="1"/>
    <col min="5890" max="5890" width="9.85546875" style="2" customWidth="1"/>
    <col min="5891" max="5897" width="11" style="2" customWidth="1"/>
    <col min="5898" max="5898" width="29.28515625" style="2" customWidth="1"/>
    <col min="5899" max="6135" width="11" style="2" customWidth="1"/>
    <col min="6136" max="6138" width="11" style="2"/>
    <col min="6139" max="6139" width="37.28515625" style="2" customWidth="1"/>
    <col min="6140" max="6140" width="11.42578125" style="2" customWidth="1"/>
    <col min="6141" max="6141" width="11" style="2" customWidth="1"/>
    <col min="6142" max="6142" width="7.42578125" style="2" customWidth="1"/>
    <col min="6143" max="6143" width="10.140625" style="2" customWidth="1"/>
    <col min="6144" max="6144" width="11.7109375" style="2" customWidth="1"/>
    <col min="6145" max="6145" width="37.28515625" style="2" customWidth="1"/>
    <col min="6146" max="6146" width="9.85546875" style="2" customWidth="1"/>
    <col min="6147" max="6153" width="11" style="2" customWidth="1"/>
    <col min="6154" max="6154" width="29.28515625" style="2" customWidth="1"/>
    <col min="6155" max="6391" width="11" style="2" customWidth="1"/>
    <col min="6392" max="6394" width="11" style="2"/>
    <col min="6395" max="6395" width="37.28515625" style="2" customWidth="1"/>
    <col min="6396" max="6396" width="11.42578125" style="2" customWidth="1"/>
    <col min="6397" max="6397" width="11" style="2" customWidth="1"/>
    <col min="6398" max="6398" width="7.42578125" style="2" customWidth="1"/>
    <col min="6399" max="6399" width="10.140625" style="2" customWidth="1"/>
    <col min="6400" max="6400" width="11.7109375" style="2" customWidth="1"/>
    <col min="6401" max="6401" width="37.28515625" style="2" customWidth="1"/>
    <col min="6402" max="6402" width="9.85546875" style="2" customWidth="1"/>
    <col min="6403" max="6409" width="11" style="2" customWidth="1"/>
    <col min="6410" max="6410" width="29.28515625" style="2" customWidth="1"/>
    <col min="6411" max="6647" width="11" style="2" customWidth="1"/>
    <col min="6648" max="6650" width="11" style="2"/>
    <col min="6651" max="6651" width="37.28515625" style="2" customWidth="1"/>
    <col min="6652" max="6652" width="11.42578125" style="2" customWidth="1"/>
    <col min="6653" max="6653" width="11" style="2" customWidth="1"/>
    <col min="6654" max="6654" width="7.42578125" style="2" customWidth="1"/>
    <col min="6655" max="6655" width="10.140625" style="2" customWidth="1"/>
    <col min="6656" max="6656" width="11.7109375" style="2" customWidth="1"/>
    <col min="6657" max="6657" width="37.28515625" style="2" customWidth="1"/>
    <col min="6658" max="6658" width="9.85546875" style="2" customWidth="1"/>
    <col min="6659" max="6665" width="11" style="2" customWidth="1"/>
    <col min="6666" max="6666" width="29.28515625" style="2" customWidth="1"/>
    <col min="6667" max="6903" width="11" style="2" customWidth="1"/>
    <col min="6904" max="6906" width="11" style="2"/>
    <col min="6907" max="6907" width="37.28515625" style="2" customWidth="1"/>
    <col min="6908" max="6908" width="11.42578125" style="2" customWidth="1"/>
    <col min="6909" max="6909" width="11" style="2" customWidth="1"/>
    <col min="6910" max="6910" width="7.42578125" style="2" customWidth="1"/>
    <col min="6911" max="6911" width="10.140625" style="2" customWidth="1"/>
    <col min="6912" max="6912" width="11.7109375" style="2" customWidth="1"/>
    <col min="6913" max="6913" width="37.28515625" style="2" customWidth="1"/>
    <col min="6914" max="6914" width="9.85546875" style="2" customWidth="1"/>
    <col min="6915" max="6921" width="11" style="2" customWidth="1"/>
    <col min="6922" max="6922" width="29.28515625" style="2" customWidth="1"/>
    <col min="6923" max="7159" width="11" style="2" customWidth="1"/>
    <col min="7160" max="7162" width="11" style="2"/>
    <col min="7163" max="7163" width="37.28515625" style="2" customWidth="1"/>
    <col min="7164" max="7164" width="11.42578125" style="2" customWidth="1"/>
    <col min="7165" max="7165" width="11" style="2" customWidth="1"/>
    <col min="7166" max="7166" width="7.42578125" style="2" customWidth="1"/>
    <col min="7167" max="7167" width="10.140625" style="2" customWidth="1"/>
    <col min="7168" max="7168" width="11.7109375" style="2" customWidth="1"/>
    <col min="7169" max="7169" width="37.28515625" style="2" customWidth="1"/>
    <col min="7170" max="7170" width="9.85546875" style="2" customWidth="1"/>
    <col min="7171" max="7177" width="11" style="2" customWidth="1"/>
    <col min="7178" max="7178" width="29.28515625" style="2" customWidth="1"/>
    <col min="7179" max="7415" width="11" style="2" customWidth="1"/>
    <col min="7416" max="7418" width="11" style="2"/>
    <col min="7419" max="7419" width="37.28515625" style="2" customWidth="1"/>
    <col min="7420" max="7420" width="11.42578125" style="2" customWidth="1"/>
    <col min="7421" max="7421" width="11" style="2" customWidth="1"/>
    <col min="7422" max="7422" width="7.42578125" style="2" customWidth="1"/>
    <col min="7423" max="7423" width="10.140625" style="2" customWidth="1"/>
    <col min="7424" max="7424" width="11.7109375" style="2" customWidth="1"/>
    <col min="7425" max="7425" width="37.28515625" style="2" customWidth="1"/>
    <col min="7426" max="7426" width="9.85546875" style="2" customWidth="1"/>
    <col min="7427" max="7433" width="11" style="2" customWidth="1"/>
    <col min="7434" max="7434" width="29.28515625" style="2" customWidth="1"/>
    <col min="7435" max="7671" width="11" style="2" customWidth="1"/>
    <col min="7672" max="7674" width="11" style="2"/>
    <col min="7675" max="7675" width="37.28515625" style="2" customWidth="1"/>
    <col min="7676" max="7676" width="11.42578125" style="2" customWidth="1"/>
    <col min="7677" max="7677" width="11" style="2" customWidth="1"/>
    <col min="7678" max="7678" width="7.42578125" style="2" customWidth="1"/>
    <col min="7679" max="7679" width="10.140625" style="2" customWidth="1"/>
    <col min="7680" max="7680" width="11.7109375" style="2" customWidth="1"/>
    <col min="7681" max="7681" width="37.28515625" style="2" customWidth="1"/>
    <col min="7682" max="7682" width="9.85546875" style="2" customWidth="1"/>
    <col min="7683" max="7689" width="11" style="2" customWidth="1"/>
    <col min="7690" max="7690" width="29.28515625" style="2" customWidth="1"/>
    <col min="7691" max="7927" width="11" style="2" customWidth="1"/>
    <col min="7928" max="7930" width="11" style="2"/>
    <col min="7931" max="7931" width="37.28515625" style="2" customWidth="1"/>
    <col min="7932" max="7932" width="11.42578125" style="2" customWidth="1"/>
    <col min="7933" max="7933" width="11" style="2" customWidth="1"/>
    <col min="7934" max="7934" width="7.42578125" style="2" customWidth="1"/>
    <col min="7935" max="7935" width="10.140625" style="2" customWidth="1"/>
    <col min="7936" max="7936" width="11.7109375" style="2" customWidth="1"/>
    <col min="7937" max="7937" width="37.28515625" style="2" customWidth="1"/>
    <col min="7938" max="7938" width="9.85546875" style="2" customWidth="1"/>
    <col min="7939" max="7945" width="11" style="2" customWidth="1"/>
    <col min="7946" max="7946" width="29.28515625" style="2" customWidth="1"/>
    <col min="7947" max="8183" width="11" style="2" customWidth="1"/>
    <col min="8184" max="8186" width="11" style="2"/>
    <col min="8187" max="8187" width="37.28515625" style="2" customWidth="1"/>
    <col min="8188" max="8188" width="11.42578125" style="2" customWidth="1"/>
    <col min="8189" max="8189" width="11" style="2" customWidth="1"/>
    <col min="8190" max="8190" width="7.42578125" style="2" customWidth="1"/>
    <col min="8191" max="8191" width="10.140625" style="2" customWidth="1"/>
    <col min="8192" max="8192" width="11.7109375" style="2" customWidth="1"/>
    <col min="8193" max="8193" width="37.28515625" style="2" customWidth="1"/>
    <col min="8194" max="8194" width="9.85546875" style="2" customWidth="1"/>
    <col min="8195" max="8201" width="11" style="2" customWidth="1"/>
    <col min="8202" max="8202" width="29.28515625" style="2" customWidth="1"/>
    <col min="8203" max="8439" width="11" style="2" customWidth="1"/>
    <col min="8440" max="8442" width="11" style="2"/>
    <col min="8443" max="8443" width="37.28515625" style="2" customWidth="1"/>
    <col min="8444" max="8444" width="11.42578125" style="2" customWidth="1"/>
    <col min="8445" max="8445" width="11" style="2" customWidth="1"/>
    <col min="8446" max="8446" width="7.42578125" style="2" customWidth="1"/>
    <col min="8447" max="8447" width="10.140625" style="2" customWidth="1"/>
    <col min="8448" max="8448" width="11.7109375" style="2" customWidth="1"/>
    <col min="8449" max="8449" width="37.28515625" style="2" customWidth="1"/>
    <col min="8450" max="8450" width="9.85546875" style="2" customWidth="1"/>
    <col min="8451" max="8457" width="11" style="2" customWidth="1"/>
    <col min="8458" max="8458" width="29.28515625" style="2" customWidth="1"/>
    <col min="8459" max="8695" width="11" style="2" customWidth="1"/>
    <col min="8696" max="8698" width="11" style="2"/>
    <col min="8699" max="8699" width="37.28515625" style="2" customWidth="1"/>
    <col min="8700" max="8700" width="11.42578125" style="2" customWidth="1"/>
    <col min="8701" max="8701" width="11" style="2" customWidth="1"/>
    <col min="8702" max="8702" width="7.42578125" style="2" customWidth="1"/>
    <col min="8703" max="8703" width="10.140625" style="2" customWidth="1"/>
    <col min="8704" max="8704" width="11.7109375" style="2" customWidth="1"/>
    <col min="8705" max="8705" width="37.28515625" style="2" customWidth="1"/>
    <col min="8706" max="8706" width="9.85546875" style="2" customWidth="1"/>
    <col min="8707" max="8713" width="11" style="2" customWidth="1"/>
    <col min="8714" max="8714" width="29.28515625" style="2" customWidth="1"/>
    <col min="8715" max="8951" width="11" style="2" customWidth="1"/>
    <col min="8952" max="8954" width="11" style="2"/>
    <col min="8955" max="8955" width="37.28515625" style="2" customWidth="1"/>
    <col min="8956" max="8956" width="11.42578125" style="2" customWidth="1"/>
    <col min="8957" max="8957" width="11" style="2" customWidth="1"/>
    <col min="8958" max="8958" width="7.42578125" style="2" customWidth="1"/>
    <col min="8959" max="8959" width="10.140625" style="2" customWidth="1"/>
    <col min="8960" max="8960" width="11.7109375" style="2" customWidth="1"/>
    <col min="8961" max="8961" width="37.28515625" style="2" customWidth="1"/>
    <col min="8962" max="8962" width="9.85546875" style="2" customWidth="1"/>
    <col min="8963" max="8969" width="11" style="2" customWidth="1"/>
    <col min="8970" max="8970" width="29.28515625" style="2" customWidth="1"/>
    <col min="8971" max="9207" width="11" style="2" customWidth="1"/>
    <col min="9208" max="9210" width="11" style="2"/>
    <col min="9211" max="9211" width="37.28515625" style="2" customWidth="1"/>
    <col min="9212" max="9212" width="11.42578125" style="2" customWidth="1"/>
    <col min="9213" max="9213" width="11" style="2" customWidth="1"/>
    <col min="9214" max="9214" width="7.42578125" style="2" customWidth="1"/>
    <col min="9215" max="9215" width="10.140625" style="2" customWidth="1"/>
    <col min="9216" max="9216" width="11.7109375" style="2" customWidth="1"/>
    <col min="9217" max="9217" width="37.28515625" style="2" customWidth="1"/>
    <col min="9218" max="9218" width="9.85546875" style="2" customWidth="1"/>
    <col min="9219" max="9225" width="11" style="2" customWidth="1"/>
    <col min="9226" max="9226" width="29.28515625" style="2" customWidth="1"/>
    <col min="9227" max="9463" width="11" style="2" customWidth="1"/>
    <col min="9464" max="9466" width="11" style="2"/>
    <col min="9467" max="9467" width="37.28515625" style="2" customWidth="1"/>
    <col min="9468" max="9468" width="11.42578125" style="2" customWidth="1"/>
    <col min="9469" max="9469" width="11" style="2" customWidth="1"/>
    <col min="9470" max="9470" width="7.42578125" style="2" customWidth="1"/>
    <col min="9471" max="9471" width="10.140625" style="2" customWidth="1"/>
    <col min="9472" max="9472" width="11.7109375" style="2" customWidth="1"/>
    <col min="9473" max="9473" width="37.28515625" style="2" customWidth="1"/>
    <col min="9474" max="9474" width="9.85546875" style="2" customWidth="1"/>
    <col min="9475" max="9481" width="11" style="2" customWidth="1"/>
    <col min="9482" max="9482" width="29.28515625" style="2" customWidth="1"/>
    <col min="9483" max="9719" width="11" style="2" customWidth="1"/>
    <col min="9720" max="9722" width="11" style="2"/>
    <col min="9723" max="9723" width="37.28515625" style="2" customWidth="1"/>
    <col min="9724" max="9724" width="11.42578125" style="2" customWidth="1"/>
    <col min="9725" max="9725" width="11" style="2" customWidth="1"/>
    <col min="9726" max="9726" width="7.42578125" style="2" customWidth="1"/>
    <col min="9727" max="9727" width="10.140625" style="2" customWidth="1"/>
    <col min="9728" max="9728" width="11.7109375" style="2" customWidth="1"/>
    <col min="9729" max="9729" width="37.28515625" style="2" customWidth="1"/>
    <col min="9730" max="9730" width="9.85546875" style="2" customWidth="1"/>
    <col min="9731" max="9737" width="11" style="2" customWidth="1"/>
    <col min="9738" max="9738" width="29.28515625" style="2" customWidth="1"/>
    <col min="9739" max="9975" width="11" style="2" customWidth="1"/>
    <col min="9976" max="9978" width="11" style="2"/>
    <col min="9979" max="9979" width="37.28515625" style="2" customWidth="1"/>
    <col min="9980" max="9980" width="11.42578125" style="2" customWidth="1"/>
    <col min="9981" max="9981" width="11" style="2" customWidth="1"/>
    <col min="9982" max="9982" width="7.42578125" style="2" customWidth="1"/>
    <col min="9983" max="9983" width="10.140625" style="2" customWidth="1"/>
    <col min="9984" max="9984" width="11.7109375" style="2" customWidth="1"/>
    <col min="9985" max="9985" width="37.28515625" style="2" customWidth="1"/>
    <col min="9986" max="9986" width="9.85546875" style="2" customWidth="1"/>
    <col min="9987" max="9993" width="11" style="2" customWidth="1"/>
    <col min="9994" max="9994" width="29.28515625" style="2" customWidth="1"/>
    <col min="9995" max="10231" width="11" style="2" customWidth="1"/>
    <col min="10232" max="10234" width="11" style="2"/>
    <col min="10235" max="10235" width="37.28515625" style="2" customWidth="1"/>
    <col min="10236" max="10236" width="11.42578125" style="2" customWidth="1"/>
    <col min="10237" max="10237" width="11" style="2" customWidth="1"/>
    <col min="10238" max="10238" width="7.42578125" style="2" customWidth="1"/>
    <col min="10239" max="10239" width="10.140625" style="2" customWidth="1"/>
    <col min="10240" max="10240" width="11.7109375" style="2" customWidth="1"/>
    <col min="10241" max="10241" width="37.28515625" style="2" customWidth="1"/>
    <col min="10242" max="10242" width="9.85546875" style="2" customWidth="1"/>
    <col min="10243" max="10249" width="11" style="2" customWidth="1"/>
    <col min="10250" max="10250" width="29.28515625" style="2" customWidth="1"/>
    <col min="10251" max="10487" width="11" style="2" customWidth="1"/>
    <col min="10488" max="10490" width="11" style="2"/>
    <col min="10491" max="10491" width="37.28515625" style="2" customWidth="1"/>
    <col min="10492" max="10492" width="11.42578125" style="2" customWidth="1"/>
    <col min="10493" max="10493" width="11" style="2" customWidth="1"/>
    <col min="10494" max="10494" width="7.42578125" style="2" customWidth="1"/>
    <col min="10495" max="10495" width="10.140625" style="2" customWidth="1"/>
    <col min="10496" max="10496" width="11.7109375" style="2" customWidth="1"/>
    <col min="10497" max="10497" width="37.28515625" style="2" customWidth="1"/>
    <col min="10498" max="10498" width="9.85546875" style="2" customWidth="1"/>
    <col min="10499" max="10505" width="11" style="2" customWidth="1"/>
    <col min="10506" max="10506" width="29.28515625" style="2" customWidth="1"/>
    <col min="10507" max="10743" width="11" style="2" customWidth="1"/>
    <col min="10744" max="10746" width="11" style="2"/>
    <col min="10747" max="10747" width="37.28515625" style="2" customWidth="1"/>
    <col min="10748" max="10748" width="11.42578125" style="2" customWidth="1"/>
    <col min="10749" max="10749" width="11" style="2" customWidth="1"/>
    <col min="10750" max="10750" width="7.42578125" style="2" customWidth="1"/>
    <col min="10751" max="10751" width="10.140625" style="2" customWidth="1"/>
    <col min="10752" max="10752" width="11.7109375" style="2" customWidth="1"/>
    <col min="10753" max="10753" width="37.28515625" style="2" customWidth="1"/>
    <col min="10754" max="10754" width="9.85546875" style="2" customWidth="1"/>
    <col min="10755" max="10761" width="11" style="2" customWidth="1"/>
    <col min="10762" max="10762" width="29.28515625" style="2" customWidth="1"/>
    <col min="10763" max="10999" width="11" style="2" customWidth="1"/>
    <col min="11000" max="11002" width="11" style="2"/>
    <col min="11003" max="11003" width="37.28515625" style="2" customWidth="1"/>
    <col min="11004" max="11004" width="11.42578125" style="2" customWidth="1"/>
    <col min="11005" max="11005" width="11" style="2" customWidth="1"/>
    <col min="11006" max="11006" width="7.42578125" style="2" customWidth="1"/>
    <col min="11007" max="11007" width="10.140625" style="2" customWidth="1"/>
    <col min="11008" max="11008" width="11.7109375" style="2" customWidth="1"/>
    <col min="11009" max="11009" width="37.28515625" style="2" customWidth="1"/>
    <col min="11010" max="11010" width="9.85546875" style="2" customWidth="1"/>
    <col min="11011" max="11017" width="11" style="2" customWidth="1"/>
    <col min="11018" max="11018" width="29.28515625" style="2" customWidth="1"/>
    <col min="11019" max="11255" width="11" style="2" customWidth="1"/>
    <col min="11256" max="11258" width="11" style="2"/>
    <col min="11259" max="11259" width="37.28515625" style="2" customWidth="1"/>
    <col min="11260" max="11260" width="11.42578125" style="2" customWidth="1"/>
    <col min="11261" max="11261" width="11" style="2" customWidth="1"/>
    <col min="11262" max="11262" width="7.42578125" style="2" customWidth="1"/>
    <col min="11263" max="11263" width="10.140625" style="2" customWidth="1"/>
    <col min="11264" max="11264" width="11.7109375" style="2" customWidth="1"/>
    <col min="11265" max="11265" width="37.28515625" style="2" customWidth="1"/>
    <col min="11266" max="11266" width="9.85546875" style="2" customWidth="1"/>
    <col min="11267" max="11273" width="11" style="2" customWidth="1"/>
    <col min="11274" max="11274" width="29.28515625" style="2" customWidth="1"/>
    <col min="11275" max="11511" width="11" style="2" customWidth="1"/>
    <col min="11512" max="11514" width="11" style="2"/>
    <col min="11515" max="11515" width="37.28515625" style="2" customWidth="1"/>
    <col min="11516" max="11516" width="11.42578125" style="2" customWidth="1"/>
    <col min="11517" max="11517" width="11" style="2" customWidth="1"/>
    <col min="11518" max="11518" width="7.42578125" style="2" customWidth="1"/>
    <col min="11519" max="11519" width="10.140625" style="2" customWidth="1"/>
    <col min="11520" max="11520" width="11.7109375" style="2" customWidth="1"/>
    <col min="11521" max="11521" width="37.28515625" style="2" customWidth="1"/>
    <col min="11522" max="11522" width="9.85546875" style="2" customWidth="1"/>
    <col min="11523" max="11529" width="11" style="2" customWidth="1"/>
    <col min="11530" max="11530" width="29.28515625" style="2" customWidth="1"/>
    <col min="11531" max="11767" width="11" style="2" customWidth="1"/>
    <col min="11768" max="11770" width="11" style="2"/>
    <col min="11771" max="11771" width="37.28515625" style="2" customWidth="1"/>
    <col min="11772" max="11772" width="11.42578125" style="2" customWidth="1"/>
    <col min="11773" max="11773" width="11" style="2" customWidth="1"/>
    <col min="11774" max="11774" width="7.42578125" style="2" customWidth="1"/>
    <col min="11775" max="11775" width="10.140625" style="2" customWidth="1"/>
    <col min="11776" max="11776" width="11.7109375" style="2" customWidth="1"/>
    <col min="11777" max="11777" width="37.28515625" style="2" customWidth="1"/>
    <col min="11778" max="11778" width="9.85546875" style="2" customWidth="1"/>
    <col min="11779" max="11785" width="11" style="2" customWidth="1"/>
    <col min="11786" max="11786" width="29.28515625" style="2" customWidth="1"/>
    <col min="11787" max="12023" width="11" style="2" customWidth="1"/>
    <col min="12024" max="12026" width="11" style="2"/>
    <col min="12027" max="12027" width="37.28515625" style="2" customWidth="1"/>
    <col min="12028" max="12028" width="11.42578125" style="2" customWidth="1"/>
    <col min="12029" max="12029" width="11" style="2" customWidth="1"/>
    <col min="12030" max="12030" width="7.42578125" style="2" customWidth="1"/>
    <col min="12031" max="12031" width="10.140625" style="2" customWidth="1"/>
    <col min="12032" max="12032" width="11.7109375" style="2" customWidth="1"/>
    <col min="12033" max="12033" width="37.28515625" style="2" customWidth="1"/>
    <col min="12034" max="12034" width="9.85546875" style="2" customWidth="1"/>
    <col min="12035" max="12041" width="11" style="2" customWidth="1"/>
    <col min="12042" max="12042" width="29.28515625" style="2" customWidth="1"/>
    <col min="12043" max="12279" width="11" style="2" customWidth="1"/>
    <col min="12280" max="12282" width="11" style="2"/>
    <col min="12283" max="12283" width="37.28515625" style="2" customWidth="1"/>
    <col min="12284" max="12284" width="11.42578125" style="2" customWidth="1"/>
    <col min="12285" max="12285" width="11" style="2" customWidth="1"/>
    <col min="12286" max="12286" width="7.42578125" style="2" customWidth="1"/>
    <col min="12287" max="12287" width="10.140625" style="2" customWidth="1"/>
    <col min="12288" max="12288" width="11.7109375" style="2" customWidth="1"/>
    <col min="12289" max="12289" width="37.28515625" style="2" customWidth="1"/>
    <col min="12290" max="12290" width="9.85546875" style="2" customWidth="1"/>
    <col min="12291" max="12297" width="11" style="2" customWidth="1"/>
    <col min="12298" max="12298" width="29.28515625" style="2" customWidth="1"/>
    <col min="12299" max="12535" width="11" style="2" customWidth="1"/>
    <col min="12536" max="12538" width="11" style="2"/>
    <col min="12539" max="12539" width="37.28515625" style="2" customWidth="1"/>
    <col min="12540" max="12540" width="11.42578125" style="2" customWidth="1"/>
    <col min="12541" max="12541" width="11" style="2" customWidth="1"/>
    <col min="12542" max="12542" width="7.42578125" style="2" customWidth="1"/>
    <col min="12543" max="12543" width="10.140625" style="2" customWidth="1"/>
    <col min="12544" max="12544" width="11.7109375" style="2" customWidth="1"/>
    <col min="12545" max="12545" width="37.28515625" style="2" customWidth="1"/>
    <col min="12546" max="12546" width="9.85546875" style="2" customWidth="1"/>
    <col min="12547" max="12553" width="11" style="2" customWidth="1"/>
    <col min="12554" max="12554" width="29.28515625" style="2" customWidth="1"/>
    <col min="12555" max="12791" width="11" style="2" customWidth="1"/>
    <col min="12792" max="12794" width="11" style="2"/>
    <col min="12795" max="12795" width="37.28515625" style="2" customWidth="1"/>
    <col min="12796" max="12796" width="11.42578125" style="2" customWidth="1"/>
    <col min="12797" max="12797" width="11" style="2" customWidth="1"/>
    <col min="12798" max="12798" width="7.42578125" style="2" customWidth="1"/>
    <col min="12799" max="12799" width="10.140625" style="2" customWidth="1"/>
    <col min="12800" max="12800" width="11.7109375" style="2" customWidth="1"/>
    <col min="12801" max="12801" width="37.28515625" style="2" customWidth="1"/>
    <col min="12802" max="12802" width="9.85546875" style="2" customWidth="1"/>
    <col min="12803" max="12809" width="11" style="2" customWidth="1"/>
    <col min="12810" max="12810" width="29.28515625" style="2" customWidth="1"/>
    <col min="12811" max="13047" width="11" style="2" customWidth="1"/>
    <col min="13048" max="13050" width="11" style="2"/>
    <col min="13051" max="13051" width="37.28515625" style="2" customWidth="1"/>
    <col min="13052" max="13052" width="11.42578125" style="2" customWidth="1"/>
    <col min="13053" max="13053" width="11" style="2" customWidth="1"/>
    <col min="13054" max="13054" width="7.42578125" style="2" customWidth="1"/>
    <col min="13055" max="13055" width="10.140625" style="2" customWidth="1"/>
    <col min="13056" max="13056" width="11.7109375" style="2" customWidth="1"/>
    <col min="13057" max="13057" width="37.28515625" style="2" customWidth="1"/>
    <col min="13058" max="13058" width="9.85546875" style="2" customWidth="1"/>
    <col min="13059" max="13065" width="11" style="2" customWidth="1"/>
    <col min="13066" max="13066" width="29.28515625" style="2" customWidth="1"/>
    <col min="13067" max="13303" width="11" style="2" customWidth="1"/>
    <col min="13304" max="13306" width="11" style="2"/>
    <col min="13307" max="13307" width="37.28515625" style="2" customWidth="1"/>
    <col min="13308" max="13308" width="11.42578125" style="2" customWidth="1"/>
    <col min="13309" max="13309" width="11" style="2" customWidth="1"/>
    <col min="13310" max="13310" width="7.42578125" style="2" customWidth="1"/>
    <col min="13311" max="13311" width="10.140625" style="2" customWidth="1"/>
    <col min="13312" max="13312" width="11.7109375" style="2" customWidth="1"/>
    <col min="13313" max="13313" width="37.28515625" style="2" customWidth="1"/>
    <col min="13314" max="13314" width="9.85546875" style="2" customWidth="1"/>
    <col min="13315" max="13321" width="11" style="2" customWidth="1"/>
    <col min="13322" max="13322" width="29.28515625" style="2" customWidth="1"/>
    <col min="13323" max="13559" width="11" style="2" customWidth="1"/>
    <col min="13560" max="13562" width="11" style="2"/>
    <col min="13563" max="13563" width="37.28515625" style="2" customWidth="1"/>
    <col min="13564" max="13564" width="11.42578125" style="2" customWidth="1"/>
    <col min="13565" max="13565" width="11" style="2" customWidth="1"/>
    <col min="13566" max="13566" width="7.42578125" style="2" customWidth="1"/>
    <col min="13567" max="13567" width="10.140625" style="2" customWidth="1"/>
    <col min="13568" max="13568" width="11.7109375" style="2" customWidth="1"/>
    <col min="13569" max="13569" width="37.28515625" style="2" customWidth="1"/>
    <col min="13570" max="13570" width="9.85546875" style="2" customWidth="1"/>
    <col min="13571" max="13577" width="11" style="2" customWidth="1"/>
    <col min="13578" max="13578" width="29.28515625" style="2" customWidth="1"/>
    <col min="13579" max="13815" width="11" style="2" customWidth="1"/>
    <col min="13816" max="13818" width="11" style="2"/>
    <col min="13819" max="13819" width="37.28515625" style="2" customWidth="1"/>
    <col min="13820" max="13820" width="11.42578125" style="2" customWidth="1"/>
    <col min="13821" max="13821" width="11" style="2" customWidth="1"/>
    <col min="13822" max="13822" width="7.42578125" style="2" customWidth="1"/>
    <col min="13823" max="13823" width="10.140625" style="2" customWidth="1"/>
    <col min="13824" max="13824" width="11.7109375" style="2" customWidth="1"/>
    <col min="13825" max="13825" width="37.28515625" style="2" customWidth="1"/>
    <col min="13826" max="13826" width="9.85546875" style="2" customWidth="1"/>
    <col min="13827" max="13833" width="11" style="2" customWidth="1"/>
    <col min="13834" max="13834" width="29.28515625" style="2" customWidth="1"/>
    <col min="13835" max="14071" width="11" style="2" customWidth="1"/>
    <col min="14072" max="14074" width="11" style="2"/>
    <col min="14075" max="14075" width="37.28515625" style="2" customWidth="1"/>
    <col min="14076" max="14076" width="11.42578125" style="2" customWidth="1"/>
    <col min="14077" max="14077" width="11" style="2" customWidth="1"/>
    <col min="14078" max="14078" width="7.42578125" style="2" customWidth="1"/>
    <col min="14079" max="14079" width="10.140625" style="2" customWidth="1"/>
    <col min="14080" max="14080" width="11.7109375" style="2" customWidth="1"/>
    <col min="14081" max="14081" width="37.28515625" style="2" customWidth="1"/>
    <col min="14082" max="14082" width="9.85546875" style="2" customWidth="1"/>
    <col min="14083" max="14089" width="11" style="2" customWidth="1"/>
    <col min="14090" max="14090" width="29.28515625" style="2" customWidth="1"/>
    <col min="14091" max="14327" width="11" style="2" customWidth="1"/>
    <col min="14328" max="14330" width="11" style="2"/>
    <col min="14331" max="14331" width="37.28515625" style="2" customWidth="1"/>
    <col min="14332" max="14332" width="11.42578125" style="2" customWidth="1"/>
    <col min="14333" max="14333" width="11" style="2" customWidth="1"/>
    <col min="14334" max="14334" width="7.42578125" style="2" customWidth="1"/>
    <col min="14335" max="14335" width="10.140625" style="2" customWidth="1"/>
    <col min="14336" max="14336" width="11.7109375" style="2" customWidth="1"/>
    <col min="14337" max="14337" width="37.28515625" style="2" customWidth="1"/>
    <col min="14338" max="14338" width="9.85546875" style="2" customWidth="1"/>
    <col min="14339" max="14345" width="11" style="2" customWidth="1"/>
    <col min="14346" max="14346" width="29.28515625" style="2" customWidth="1"/>
    <col min="14347" max="14583" width="11" style="2" customWidth="1"/>
    <col min="14584" max="14586" width="11" style="2"/>
    <col min="14587" max="14587" width="37.28515625" style="2" customWidth="1"/>
    <col min="14588" max="14588" width="11.42578125" style="2" customWidth="1"/>
    <col min="14589" max="14589" width="11" style="2" customWidth="1"/>
    <col min="14590" max="14590" width="7.42578125" style="2" customWidth="1"/>
    <col min="14591" max="14591" width="10.140625" style="2" customWidth="1"/>
    <col min="14592" max="14592" width="11.7109375" style="2" customWidth="1"/>
    <col min="14593" max="14593" width="37.28515625" style="2" customWidth="1"/>
    <col min="14594" max="14594" width="9.85546875" style="2" customWidth="1"/>
    <col min="14595" max="14601" width="11" style="2" customWidth="1"/>
    <col min="14602" max="14602" width="29.28515625" style="2" customWidth="1"/>
    <col min="14603" max="14839" width="11" style="2" customWidth="1"/>
    <col min="14840" max="14842" width="11" style="2"/>
    <col min="14843" max="14843" width="37.28515625" style="2" customWidth="1"/>
    <col min="14844" max="14844" width="11.42578125" style="2" customWidth="1"/>
    <col min="14845" max="14845" width="11" style="2" customWidth="1"/>
    <col min="14846" max="14846" width="7.42578125" style="2" customWidth="1"/>
    <col min="14847" max="14847" width="10.140625" style="2" customWidth="1"/>
    <col min="14848" max="14848" width="11.7109375" style="2" customWidth="1"/>
    <col min="14849" max="14849" width="37.28515625" style="2" customWidth="1"/>
    <col min="14850" max="14850" width="9.85546875" style="2" customWidth="1"/>
    <col min="14851" max="14857" width="11" style="2" customWidth="1"/>
    <col min="14858" max="14858" width="29.28515625" style="2" customWidth="1"/>
    <col min="14859" max="15095" width="11" style="2" customWidth="1"/>
    <col min="15096" max="15098" width="11" style="2"/>
    <col min="15099" max="15099" width="37.28515625" style="2" customWidth="1"/>
    <col min="15100" max="15100" width="11.42578125" style="2" customWidth="1"/>
    <col min="15101" max="15101" width="11" style="2" customWidth="1"/>
    <col min="15102" max="15102" width="7.42578125" style="2" customWidth="1"/>
    <col min="15103" max="15103" width="10.140625" style="2" customWidth="1"/>
    <col min="15104" max="15104" width="11.7109375" style="2" customWidth="1"/>
    <col min="15105" max="15105" width="37.28515625" style="2" customWidth="1"/>
    <col min="15106" max="15106" width="9.85546875" style="2" customWidth="1"/>
    <col min="15107" max="15113" width="11" style="2" customWidth="1"/>
    <col min="15114" max="15114" width="29.28515625" style="2" customWidth="1"/>
    <col min="15115" max="15351" width="11" style="2" customWidth="1"/>
    <col min="15352" max="15354" width="11" style="2"/>
    <col min="15355" max="15355" width="37.28515625" style="2" customWidth="1"/>
    <col min="15356" max="15356" width="11.42578125" style="2" customWidth="1"/>
    <col min="15357" max="15357" width="11" style="2" customWidth="1"/>
    <col min="15358" max="15358" width="7.42578125" style="2" customWidth="1"/>
    <col min="15359" max="15359" width="10.140625" style="2" customWidth="1"/>
    <col min="15360" max="15360" width="11.7109375" style="2" customWidth="1"/>
    <col min="15361" max="15361" width="37.28515625" style="2" customWidth="1"/>
    <col min="15362" max="15362" width="9.85546875" style="2" customWidth="1"/>
    <col min="15363" max="15369" width="11" style="2" customWidth="1"/>
    <col min="15370" max="15370" width="29.28515625" style="2" customWidth="1"/>
    <col min="15371" max="15607" width="11" style="2" customWidth="1"/>
    <col min="15608" max="15610" width="11" style="2"/>
    <col min="15611" max="15611" width="37.28515625" style="2" customWidth="1"/>
    <col min="15612" max="15612" width="11.42578125" style="2" customWidth="1"/>
    <col min="15613" max="15613" width="11" style="2" customWidth="1"/>
    <col min="15614" max="15614" width="7.42578125" style="2" customWidth="1"/>
    <col min="15615" max="15615" width="10.140625" style="2" customWidth="1"/>
    <col min="15616" max="15616" width="11.7109375" style="2" customWidth="1"/>
    <col min="15617" max="15617" width="37.28515625" style="2" customWidth="1"/>
    <col min="15618" max="15618" width="9.85546875" style="2" customWidth="1"/>
    <col min="15619" max="15625" width="11" style="2" customWidth="1"/>
    <col min="15626" max="15626" width="29.28515625" style="2" customWidth="1"/>
    <col min="15627" max="15863" width="11" style="2" customWidth="1"/>
    <col min="15864" max="15866" width="11" style="2"/>
    <col min="15867" max="15867" width="37.28515625" style="2" customWidth="1"/>
    <col min="15868" max="15868" width="11.42578125" style="2" customWidth="1"/>
    <col min="15869" max="15869" width="11" style="2" customWidth="1"/>
    <col min="15870" max="15870" width="7.42578125" style="2" customWidth="1"/>
    <col min="15871" max="15871" width="10.140625" style="2" customWidth="1"/>
    <col min="15872" max="15872" width="11.7109375" style="2" customWidth="1"/>
    <col min="15873" max="15873" width="37.28515625" style="2" customWidth="1"/>
    <col min="15874" max="15874" width="9.85546875" style="2" customWidth="1"/>
    <col min="15875" max="15881" width="11" style="2" customWidth="1"/>
    <col min="15882" max="15882" width="29.28515625" style="2" customWidth="1"/>
    <col min="15883" max="16119" width="11" style="2" customWidth="1"/>
    <col min="16120" max="16122" width="11" style="2"/>
    <col min="16123" max="16123" width="37.28515625" style="2" customWidth="1"/>
    <col min="16124" max="16124" width="11.42578125" style="2" customWidth="1"/>
    <col min="16125" max="16125" width="11" style="2" customWidth="1"/>
    <col min="16126" max="16126" width="7.42578125" style="2" customWidth="1"/>
    <col min="16127" max="16127" width="10.140625" style="2" customWidth="1"/>
    <col min="16128" max="16128" width="11.7109375" style="2" customWidth="1"/>
    <col min="16129" max="16129" width="37.28515625" style="2" customWidth="1"/>
    <col min="16130" max="16130" width="9.85546875" style="2" customWidth="1"/>
    <col min="16131" max="16137" width="11" style="2" customWidth="1"/>
    <col min="16138" max="16138" width="29.28515625" style="2" customWidth="1"/>
    <col min="16139" max="16375" width="11" style="2" customWidth="1"/>
    <col min="16376" max="16384" width="11" style="2"/>
  </cols>
  <sheetData>
    <row r="1" spans="1:10" ht="24.75" customHeight="1">
      <c r="A1" s="1" t="s">
        <v>0</v>
      </c>
      <c r="G1" s="3" t="s">
        <v>1</v>
      </c>
      <c r="J1" s="3"/>
    </row>
    <row r="2" spans="1:10" ht="18.95" customHeight="1">
      <c r="A2" s="74"/>
      <c r="F2" s="2" t="s">
        <v>211</v>
      </c>
    </row>
    <row r="3" spans="1:10" ht="20.25">
      <c r="A3" s="957" t="s">
        <v>781</v>
      </c>
      <c r="B3" s="948"/>
      <c r="C3" s="958"/>
      <c r="D3" s="1128" t="s">
        <v>780</v>
      </c>
      <c r="E3" s="1128"/>
      <c r="F3" s="1128"/>
      <c r="G3" s="1128"/>
      <c r="H3" s="6"/>
      <c r="I3" s="6"/>
      <c r="J3" s="7"/>
    </row>
    <row r="4" spans="1:10" ht="18.95" customHeight="1">
      <c r="A4" s="957" t="s">
        <v>212</v>
      </c>
      <c r="B4" s="948"/>
      <c r="C4" s="958"/>
      <c r="D4" s="1122" t="s">
        <v>213</v>
      </c>
      <c r="E4" s="1122"/>
      <c r="F4" s="1122"/>
      <c r="G4" s="1122"/>
      <c r="J4" s="7"/>
    </row>
    <row r="5" spans="1:10" ht="18.95" customHeight="1">
      <c r="A5" s="957"/>
      <c r="B5" s="944"/>
      <c r="C5" s="945"/>
      <c r="D5" s="945"/>
      <c r="E5" s="945"/>
      <c r="F5" s="944"/>
      <c r="G5" s="945"/>
      <c r="J5" s="11"/>
    </row>
    <row r="6" spans="1:10" ht="16.5" customHeight="1">
      <c r="A6" s="1064" t="s">
        <v>954</v>
      </c>
      <c r="B6" s="17" t="s">
        <v>214</v>
      </c>
      <c r="C6" s="16" t="s">
        <v>215</v>
      </c>
      <c r="D6" s="1124" t="s">
        <v>216</v>
      </c>
      <c r="E6" s="1125"/>
      <c r="F6" s="1125"/>
      <c r="G6" s="658" t="s">
        <v>955</v>
      </c>
      <c r="J6" s="11"/>
    </row>
    <row r="7" spans="1:10" ht="12.95" customHeight="1">
      <c r="A7" s="18"/>
      <c r="B7" s="75" t="s">
        <v>217</v>
      </c>
      <c r="C7" s="75" t="s">
        <v>217</v>
      </c>
      <c r="D7" s="1126" t="s">
        <v>218</v>
      </c>
      <c r="E7" s="1125"/>
      <c r="F7" s="1125"/>
      <c r="G7" s="18"/>
      <c r="H7" s="76"/>
      <c r="I7" s="77"/>
    </row>
    <row r="8" spans="1:10" ht="12.95" customHeight="1">
      <c r="A8" s="12"/>
      <c r="B8" s="75" t="s">
        <v>219</v>
      </c>
      <c r="C8" s="75"/>
      <c r="D8" s="17" t="s">
        <v>220</v>
      </c>
      <c r="E8" s="17" t="s">
        <v>221</v>
      </c>
      <c r="F8" s="17" t="s">
        <v>222</v>
      </c>
      <c r="G8" s="17"/>
      <c r="H8" s="76"/>
      <c r="I8" s="77"/>
    </row>
    <row r="9" spans="1:10" ht="12.95" customHeight="1">
      <c r="A9" s="12"/>
      <c r="B9" s="18"/>
      <c r="C9" s="78"/>
      <c r="D9" s="17" t="s">
        <v>223</v>
      </c>
      <c r="E9" s="17" t="s">
        <v>224</v>
      </c>
      <c r="F9" s="17" t="s">
        <v>225</v>
      </c>
      <c r="G9" s="17"/>
      <c r="H9" s="14"/>
      <c r="I9" s="14"/>
    </row>
    <row r="10" spans="1:10" ht="8.1" customHeight="1">
      <c r="A10" s="12"/>
      <c r="B10" s="17"/>
      <c r="C10" s="17"/>
      <c r="D10" s="17"/>
      <c r="E10" s="17"/>
      <c r="F10" s="17"/>
      <c r="G10" s="70"/>
      <c r="H10" s="76"/>
      <c r="I10" s="76"/>
    </row>
    <row r="11" spans="1:10" ht="17.25" customHeight="1">
      <c r="A11" s="23" t="s">
        <v>18</v>
      </c>
      <c r="B11" s="24">
        <f>SUM(B12:B19)</f>
        <v>391</v>
      </c>
      <c r="C11" s="24">
        <f>SUM(C12:C19)</f>
        <v>567</v>
      </c>
      <c r="D11" s="24">
        <f>SUM(D12:D19)</f>
        <v>262</v>
      </c>
      <c r="E11" s="24">
        <f>SUM(E12:E19)</f>
        <v>1250</v>
      </c>
      <c r="F11" s="24">
        <f>SUM(F12:F19)</f>
        <v>6364</v>
      </c>
      <c r="G11" s="25" t="s">
        <v>19</v>
      </c>
      <c r="H11" s="26"/>
      <c r="I11" s="26"/>
      <c r="J11" s="34"/>
    </row>
    <row r="12" spans="1:10" ht="17.25" customHeight="1">
      <c r="A12" s="28" t="s">
        <v>20</v>
      </c>
      <c r="B12" s="29">
        <v>91</v>
      </c>
      <c r="C12" s="29">
        <v>109</v>
      </c>
      <c r="D12" s="29">
        <v>4</v>
      </c>
      <c r="E12" s="29">
        <v>430</v>
      </c>
      <c r="F12" s="29">
        <v>1809</v>
      </c>
      <c r="G12" s="30" t="s">
        <v>21</v>
      </c>
      <c r="H12" s="26"/>
      <c r="I12" s="26"/>
      <c r="J12" s="27"/>
    </row>
    <row r="13" spans="1:10" ht="17.25" customHeight="1">
      <c r="A13" s="28" t="s">
        <v>22</v>
      </c>
      <c r="B13" s="29">
        <v>74</v>
      </c>
      <c r="C13" s="29">
        <v>22</v>
      </c>
      <c r="D13" s="29">
        <v>21</v>
      </c>
      <c r="E13" s="29">
        <v>137</v>
      </c>
      <c r="F13" s="29">
        <v>684</v>
      </c>
      <c r="G13" s="30" t="s">
        <v>23</v>
      </c>
      <c r="H13" s="26"/>
      <c r="I13" s="26"/>
      <c r="J13" s="31"/>
    </row>
    <row r="14" spans="1:10" ht="17.25" customHeight="1">
      <c r="A14" s="28" t="s">
        <v>24</v>
      </c>
      <c r="B14" s="29">
        <v>2</v>
      </c>
      <c r="C14" s="29">
        <v>7</v>
      </c>
      <c r="D14" s="29">
        <v>14</v>
      </c>
      <c r="E14" s="29">
        <v>43</v>
      </c>
      <c r="F14" s="29">
        <v>142</v>
      </c>
      <c r="G14" s="30" t="s">
        <v>25</v>
      </c>
      <c r="H14" s="26"/>
      <c r="I14" s="26"/>
      <c r="J14" s="31"/>
    </row>
    <row r="15" spans="1:10" ht="17.25" customHeight="1">
      <c r="A15" s="18" t="s">
        <v>26</v>
      </c>
      <c r="B15" s="29">
        <v>101</v>
      </c>
      <c r="C15" s="29">
        <v>309</v>
      </c>
      <c r="D15" s="29">
        <v>161</v>
      </c>
      <c r="E15" s="29">
        <v>306</v>
      </c>
      <c r="F15" s="29">
        <v>2549</v>
      </c>
      <c r="G15" s="30" t="s">
        <v>27</v>
      </c>
      <c r="H15" s="26"/>
      <c r="I15" s="26"/>
      <c r="J15" s="31"/>
    </row>
    <row r="16" spans="1:10" ht="17.25" customHeight="1">
      <c r="A16" s="18" t="s">
        <v>28</v>
      </c>
      <c r="B16" s="29">
        <v>62</v>
      </c>
      <c r="C16" s="29">
        <v>38</v>
      </c>
      <c r="D16" s="29">
        <v>31</v>
      </c>
      <c r="E16" s="29">
        <v>102</v>
      </c>
      <c r="F16" s="29">
        <v>264</v>
      </c>
      <c r="G16" s="30" t="s">
        <v>29</v>
      </c>
      <c r="H16" s="26"/>
      <c r="I16" s="26"/>
      <c r="J16" s="31"/>
    </row>
    <row r="17" spans="1:10" ht="17.25" customHeight="1">
      <c r="A17" s="18" t="s">
        <v>30</v>
      </c>
      <c r="B17" s="29" t="s">
        <v>226</v>
      </c>
      <c r="C17" s="29" t="s">
        <v>226</v>
      </c>
      <c r="D17" s="29" t="s">
        <v>226</v>
      </c>
      <c r="E17" s="29" t="s">
        <v>226</v>
      </c>
      <c r="F17" s="29" t="s">
        <v>226</v>
      </c>
      <c r="G17" s="30" t="s">
        <v>31</v>
      </c>
      <c r="H17" s="26"/>
      <c r="I17" s="26"/>
      <c r="J17" s="31"/>
    </row>
    <row r="18" spans="1:10" ht="17.25" customHeight="1">
      <c r="A18" s="18" t="s">
        <v>32</v>
      </c>
      <c r="B18" s="29">
        <v>54</v>
      </c>
      <c r="C18" s="29">
        <v>76</v>
      </c>
      <c r="D18" s="29">
        <v>31</v>
      </c>
      <c r="E18" s="29">
        <v>232</v>
      </c>
      <c r="F18" s="29">
        <v>888</v>
      </c>
      <c r="G18" s="30" t="s">
        <v>33</v>
      </c>
      <c r="H18" s="26"/>
      <c r="I18" s="26"/>
      <c r="J18" s="31"/>
    </row>
    <row r="19" spans="1:10" ht="17.25" customHeight="1">
      <c r="A19" s="18" t="s">
        <v>34</v>
      </c>
      <c r="B19" s="29">
        <v>7</v>
      </c>
      <c r="C19" s="29">
        <v>6</v>
      </c>
      <c r="D19" s="29" t="s">
        <v>226</v>
      </c>
      <c r="E19" s="29" t="s">
        <v>226</v>
      </c>
      <c r="F19" s="29">
        <v>28</v>
      </c>
      <c r="G19" s="30" t="s">
        <v>35</v>
      </c>
      <c r="H19" s="26"/>
      <c r="I19" s="26"/>
      <c r="J19" s="31"/>
    </row>
    <row r="20" spans="1:10" ht="17.25" customHeight="1">
      <c r="A20" s="23" t="s">
        <v>36</v>
      </c>
      <c r="B20" s="24">
        <f>B21+B22+B23+B24+B25+B26+B27+B28</f>
        <v>393</v>
      </c>
      <c r="C20" s="24">
        <f t="shared" ref="C20:F20" si="0">C21+C22+C23+C24+C25+C26+C27+C28</f>
        <v>369</v>
      </c>
      <c r="D20" s="24">
        <f t="shared" si="0"/>
        <v>41</v>
      </c>
      <c r="E20" s="24">
        <f t="shared" si="0"/>
        <v>678</v>
      </c>
      <c r="F20" s="24">
        <f t="shared" si="0"/>
        <v>3320</v>
      </c>
      <c r="G20" s="32" t="s">
        <v>37</v>
      </c>
      <c r="H20" s="26"/>
      <c r="I20" s="26"/>
      <c r="J20" s="31"/>
    </row>
    <row r="21" spans="1:10" ht="17.25" customHeight="1">
      <c r="A21" s="28" t="s">
        <v>38</v>
      </c>
      <c r="B21" s="29">
        <v>30</v>
      </c>
      <c r="C21" s="29">
        <v>45</v>
      </c>
      <c r="D21" s="29">
        <v>4</v>
      </c>
      <c r="E21" s="29">
        <v>190</v>
      </c>
      <c r="F21" s="29">
        <v>185</v>
      </c>
      <c r="G21" s="33" t="s">
        <v>39</v>
      </c>
      <c r="H21" s="26"/>
      <c r="I21" s="26"/>
      <c r="J21" s="27"/>
    </row>
    <row r="22" spans="1:10" ht="17.25" customHeight="1">
      <c r="A22" s="28" t="s">
        <v>40</v>
      </c>
      <c r="B22" s="29">
        <v>33</v>
      </c>
      <c r="C22" s="29">
        <v>3</v>
      </c>
      <c r="D22" s="29" t="s">
        <v>226</v>
      </c>
      <c r="E22" s="29">
        <v>26</v>
      </c>
      <c r="F22" s="29">
        <v>120</v>
      </c>
      <c r="G22" s="33" t="s">
        <v>41</v>
      </c>
      <c r="H22" s="26"/>
      <c r="I22" s="26"/>
      <c r="J22" s="27"/>
    </row>
    <row r="23" spans="1:10" ht="17.25" customHeight="1">
      <c r="A23" s="28" t="s">
        <v>42</v>
      </c>
      <c r="B23" s="29">
        <v>11</v>
      </c>
      <c r="C23" s="29">
        <v>18</v>
      </c>
      <c r="D23" s="29" t="s">
        <v>226</v>
      </c>
      <c r="E23" s="29">
        <v>43</v>
      </c>
      <c r="F23" s="29">
        <v>48</v>
      </c>
      <c r="G23" s="33" t="s">
        <v>43</v>
      </c>
      <c r="H23" s="26"/>
      <c r="I23" s="26"/>
      <c r="J23" s="31"/>
    </row>
    <row r="24" spans="1:10" ht="17.25" customHeight="1">
      <c r="A24" s="28" t="s">
        <v>44</v>
      </c>
      <c r="B24" s="29">
        <v>4</v>
      </c>
      <c r="C24" s="29">
        <v>118</v>
      </c>
      <c r="D24" s="29">
        <v>3</v>
      </c>
      <c r="E24" s="29">
        <v>5</v>
      </c>
      <c r="F24" s="29">
        <v>180</v>
      </c>
      <c r="G24" s="30" t="s">
        <v>45</v>
      </c>
      <c r="H24" s="26"/>
      <c r="I24" s="26"/>
      <c r="J24" s="31"/>
    </row>
    <row r="25" spans="1:10" ht="17.25" customHeight="1">
      <c r="A25" s="28" t="s">
        <v>46</v>
      </c>
      <c r="B25" s="29">
        <v>49</v>
      </c>
      <c r="C25" s="29">
        <v>107</v>
      </c>
      <c r="D25" s="29">
        <v>4</v>
      </c>
      <c r="E25" s="29">
        <v>57</v>
      </c>
      <c r="F25" s="29">
        <v>192</v>
      </c>
      <c r="G25" s="33" t="s">
        <v>47</v>
      </c>
      <c r="H25" s="26"/>
      <c r="I25" s="26"/>
      <c r="J25" s="31"/>
    </row>
    <row r="26" spans="1:10" ht="17.25" customHeight="1">
      <c r="A26" s="28" t="s">
        <v>48</v>
      </c>
      <c r="B26" s="29">
        <v>76</v>
      </c>
      <c r="C26" s="29">
        <v>10</v>
      </c>
      <c r="D26" s="29">
        <v>14</v>
      </c>
      <c r="E26" s="29">
        <v>101</v>
      </c>
      <c r="F26" s="29">
        <v>917</v>
      </c>
      <c r="G26" s="33" t="s">
        <v>49</v>
      </c>
      <c r="H26" s="26"/>
      <c r="I26" s="26"/>
      <c r="J26" s="34"/>
    </row>
    <row r="27" spans="1:10" ht="17.25" customHeight="1">
      <c r="A27" s="28" t="s">
        <v>50</v>
      </c>
      <c r="B27" s="29">
        <v>32</v>
      </c>
      <c r="C27" s="29">
        <v>44</v>
      </c>
      <c r="D27" s="29">
        <v>15</v>
      </c>
      <c r="E27" s="29">
        <v>180</v>
      </c>
      <c r="F27" s="29">
        <v>1416</v>
      </c>
      <c r="G27" s="33" t="s">
        <v>51</v>
      </c>
      <c r="H27" s="26"/>
      <c r="I27" s="26"/>
      <c r="J27" s="27"/>
    </row>
    <row r="28" spans="1:10" ht="17.25" customHeight="1">
      <c r="A28" s="28" t="s">
        <v>52</v>
      </c>
      <c r="B28" s="29">
        <v>158</v>
      </c>
      <c r="C28" s="29">
        <v>24</v>
      </c>
      <c r="D28" s="29">
        <v>1</v>
      </c>
      <c r="E28" s="29">
        <v>76</v>
      </c>
      <c r="F28" s="29">
        <v>262</v>
      </c>
      <c r="G28" s="33" t="s">
        <v>53</v>
      </c>
      <c r="H28" s="26"/>
      <c r="I28" s="26"/>
      <c r="J28" s="31"/>
    </row>
    <row r="29" spans="1:10" ht="17.25" customHeight="1">
      <c r="A29" s="23" t="s">
        <v>54</v>
      </c>
      <c r="B29" s="24">
        <f>SUM(B30:B38)</f>
        <v>1118</v>
      </c>
      <c r="C29" s="24">
        <f>SUM(C30:C38)</f>
        <v>763</v>
      </c>
      <c r="D29" s="24">
        <f>SUM(D30:D38)</f>
        <v>149</v>
      </c>
      <c r="E29" s="24">
        <f>SUM(E30:E38)</f>
        <v>1332</v>
      </c>
      <c r="F29" s="24">
        <f>SUM(F30:F38)</f>
        <v>18460</v>
      </c>
      <c r="G29" s="25" t="s">
        <v>55</v>
      </c>
      <c r="H29" s="26"/>
      <c r="I29" s="26"/>
      <c r="J29" s="31"/>
    </row>
    <row r="30" spans="1:10" ht="17.25" customHeight="1">
      <c r="A30" s="35" t="s">
        <v>56</v>
      </c>
      <c r="B30" s="29">
        <v>133</v>
      </c>
      <c r="C30" s="29">
        <v>128</v>
      </c>
      <c r="D30" s="29">
        <v>38</v>
      </c>
      <c r="E30" s="29">
        <v>95</v>
      </c>
      <c r="F30" s="29">
        <v>3496</v>
      </c>
      <c r="G30" s="30" t="s">
        <v>57</v>
      </c>
      <c r="I30" s="26"/>
      <c r="J30" s="31"/>
    </row>
    <row r="31" spans="1:10" ht="17.25" customHeight="1">
      <c r="A31" s="36" t="s">
        <v>58</v>
      </c>
      <c r="B31" s="29" t="s">
        <v>226</v>
      </c>
      <c r="C31" s="29" t="s">
        <v>226</v>
      </c>
      <c r="D31" s="29" t="s">
        <v>226</v>
      </c>
      <c r="E31" s="29" t="s">
        <v>226</v>
      </c>
      <c r="F31" s="29" t="s">
        <v>226</v>
      </c>
      <c r="G31" s="30" t="s">
        <v>59</v>
      </c>
      <c r="H31" s="26"/>
      <c r="I31" s="26"/>
      <c r="J31" s="31"/>
    </row>
    <row r="32" spans="1:10" ht="17.25" customHeight="1">
      <c r="A32" s="35" t="s">
        <v>60</v>
      </c>
      <c r="B32" s="29" t="s">
        <v>226</v>
      </c>
      <c r="C32" s="29" t="s">
        <v>226</v>
      </c>
      <c r="D32" s="29" t="s">
        <v>226</v>
      </c>
      <c r="E32" s="29">
        <v>115</v>
      </c>
      <c r="F32" s="29">
        <v>6171</v>
      </c>
      <c r="G32" s="30" t="s">
        <v>61</v>
      </c>
      <c r="H32" s="26"/>
      <c r="I32" s="26"/>
      <c r="J32" s="31"/>
    </row>
    <row r="33" spans="1:10" ht="17.25" customHeight="1">
      <c r="A33" s="28" t="s">
        <v>62</v>
      </c>
      <c r="B33" s="29">
        <v>258</v>
      </c>
      <c r="C33" s="29">
        <v>480</v>
      </c>
      <c r="D33" s="29">
        <v>40</v>
      </c>
      <c r="E33" s="29">
        <v>692</v>
      </c>
      <c r="F33" s="29">
        <v>3075</v>
      </c>
      <c r="G33" s="30" t="s">
        <v>63</v>
      </c>
      <c r="H33" s="26"/>
      <c r="I33" s="26"/>
      <c r="J33" s="31"/>
    </row>
    <row r="34" spans="1:10" ht="17.25" customHeight="1">
      <c r="A34" s="36" t="s">
        <v>64</v>
      </c>
      <c r="B34" s="29">
        <v>52</v>
      </c>
      <c r="C34" s="29">
        <v>11</v>
      </c>
      <c r="D34" s="29" t="s">
        <v>226</v>
      </c>
      <c r="E34" s="29">
        <v>14</v>
      </c>
      <c r="F34" s="29">
        <v>60</v>
      </c>
      <c r="G34" s="30" t="s">
        <v>928</v>
      </c>
      <c r="H34" s="26"/>
      <c r="J34" s="31"/>
    </row>
    <row r="35" spans="1:10" ht="17.25" customHeight="1">
      <c r="A35" s="28" t="s">
        <v>65</v>
      </c>
      <c r="B35" s="29">
        <v>9</v>
      </c>
      <c r="C35" s="29">
        <v>39</v>
      </c>
      <c r="D35" s="29">
        <v>31</v>
      </c>
      <c r="E35" s="29">
        <v>99</v>
      </c>
      <c r="F35" s="29">
        <v>2758</v>
      </c>
      <c r="G35" s="30" t="s">
        <v>66</v>
      </c>
      <c r="J35" s="31"/>
    </row>
    <row r="36" spans="1:10" ht="17.25" customHeight="1">
      <c r="A36" s="28" t="s">
        <v>67</v>
      </c>
      <c r="B36" s="29" t="s">
        <v>226</v>
      </c>
      <c r="C36" s="29" t="s">
        <v>226</v>
      </c>
      <c r="D36" s="29" t="s">
        <v>226</v>
      </c>
      <c r="E36" s="29" t="s">
        <v>226</v>
      </c>
      <c r="F36" s="29" t="s">
        <v>226</v>
      </c>
      <c r="G36" s="30" t="s">
        <v>68</v>
      </c>
      <c r="J36" s="34"/>
    </row>
    <row r="37" spans="1:10" ht="17.25" customHeight="1">
      <c r="A37" s="28" t="s">
        <v>69</v>
      </c>
      <c r="B37" s="29">
        <v>665</v>
      </c>
      <c r="C37" s="29">
        <v>89</v>
      </c>
      <c r="D37" s="29">
        <v>35</v>
      </c>
      <c r="E37" s="29">
        <v>312</v>
      </c>
      <c r="F37" s="29">
        <v>2395</v>
      </c>
      <c r="G37" s="30" t="s">
        <v>70</v>
      </c>
      <c r="J37" s="31"/>
    </row>
    <row r="38" spans="1:10" ht="17.25" customHeight="1">
      <c r="A38" s="28" t="s">
        <v>71</v>
      </c>
      <c r="B38" s="29">
        <v>1</v>
      </c>
      <c r="C38" s="29">
        <v>16</v>
      </c>
      <c r="D38" s="29">
        <v>5</v>
      </c>
      <c r="E38" s="29">
        <v>5</v>
      </c>
      <c r="F38" s="29">
        <v>505</v>
      </c>
      <c r="G38" s="30" t="s">
        <v>72</v>
      </c>
      <c r="J38" s="27"/>
    </row>
    <row r="39" spans="1:10" ht="17.25" customHeight="1">
      <c r="A39" s="37" t="s">
        <v>73</v>
      </c>
      <c r="B39" s="24">
        <f>SUM(B40:B46)</f>
        <v>791</v>
      </c>
      <c r="C39" s="24">
        <f>SUM(C40:C46)</f>
        <v>1055</v>
      </c>
      <c r="D39" s="24">
        <f>SUM(D40:D46)</f>
        <v>261</v>
      </c>
      <c r="E39" s="24">
        <f>SUM(E40:E46)</f>
        <v>2039</v>
      </c>
      <c r="F39" s="24">
        <f>SUM(F40:F46)</f>
        <v>23447</v>
      </c>
      <c r="G39" s="25" t="s">
        <v>74</v>
      </c>
      <c r="J39" s="27"/>
    </row>
    <row r="40" spans="1:10" ht="17.25" customHeight="1">
      <c r="A40" s="35" t="s">
        <v>75</v>
      </c>
      <c r="B40" s="29">
        <v>50</v>
      </c>
      <c r="C40" s="29">
        <v>48</v>
      </c>
      <c r="D40" s="29">
        <v>89</v>
      </c>
      <c r="E40" s="29">
        <v>195</v>
      </c>
      <c r="F40" s="29">
        <v>1500</v>
      </c>
      <c r="G40" s="33" t="s">
        <v>76</v>
      </c>
      <c r="J40" s="31"/>
    </row>
    <row r="41" spans="1:10" ht="17.25" customHeight="1">
      <c r="A41" s="35" t="s">
        <v>77</v>
      </c>
      <c r="B41" s="29">
        <v>101</v>
      </c>
      <c r="C41" s="29">
        <v>37</v>
      </c>
      <c r="D41" s="29" t="s">
        <v>226</v>
      </c>
      <c r="E41" s="29">
        <v>718</v>
      </c>
      <c r="F41" s="29">
        <v>2614</v>
      </c>
      <c r="G41" s="30" t="s">
        <v>78</v>
      </c>
      <c r="J41" s="31"/>
    </row>
    <row r="42" spans="1:10" ht="17.25" customHeight="1">
      <c r="A42" s="35" t="s">
        <v>79</v>
      </c>
      <c r="B42" s="29">
        <v>115</v>
      </c>
      <c r="C42" s="29">
        <v>58</v>
      </c>
      <c r="D42" s="29">
        <v>11</v>
      </c>
      <c r="E42" s="29">
        <v>84</v>
      </c>
      <c r="F42" s="29">
        <v>916</v>
      </c>
      <c r="G42" s="30" t="s">
        <v>80</v>
      </c>
      <c r="J42" s="31"/>
    </row>
    <row r="43" spans="1:10" ht="17.25" customHeight="1">
      <c r="A43" s="35" t="s">
        <v>81</v>
      </c>
      <c r="B43" s="29">
        <v>135</v>
      </c>
      <c r="C43" s="29">
        <v>421</v>
      </c>
      <c r="D43" s="29">
        <v>30</v>
      </c>
      <c r="E43" s="29">
        <v>352</v>
      </c>
      <c r="F43" s="29">
        <v>10261</v>
      </c>
      <c r="G43" s="30" t="s">
        <v>82</v>
      </c>
      <c r="J43" s="31"/>
    </row>
    <row r="44" spans="1:10" ht="17.25" customHeight="1">
      <c r="A44" s="35" t="s">
        <v>83</v>
      </c>
      <c r="B44" s="29" t="s">
        <v>226</v>
      </c>
      <c r="C44" s="29">
        <v>1</v>
      </c>
      <c r="D44" s="29">
        <v>1</v>
      </c>
      <c r="E44" s="29">
        <v>94</v>
      </c>
      <c r="F44" s="29">
        <v>340</v>
      </c>
      <c r="G44" s="33" t="s">
        <v>84</v>
      </c>
      <c r="J44" s="31"/>
    </row>
    <row r="45" spans="1:10" ht="17.25" customHeight="1">
      <c r="A45" s="35" t="s">
        <v>85</v>
      </c>
      <c r="B45" s="29">
        <v>115</v>
      </c>
      <c r="C45" s="29">
        <v>200</v>
      </c>
      <c r="D45" s="29">
        <v>1</v>
      </c>
      <c r="E45" s="29">
        <v>122</v>
      </c>
      <c r="F45" s="29">
        <v>967</v>
      </c>
      <c r="G45" s="33" t="s">
        <v>86</v>
      </c>
      <c r="J45" s="31"/>
    </row>
    <row r="46" spans="1:10" ht="17.25" customHeight="1">
      <c r="A46" s="35" t="s">
        <v>87</v>
      </c>
      <c r="B46" s="29">
        <v>275</v>
      </c>
      <c r="C46" s="29">
        <v>290</v>
      </c>
      <c r="D46" s="29">
        <v>129</v>
      </c>
      <c r="E46" s="29">
        <v>474</v>
      </c>
      <c r="F46" s="29">
        <v>6849</v>
      </c>
      <c r="G46" s="30" t="s">
        <v>88</v>
      </c>
      <c r="J46" s="31"/>
    </row>
    <row r="47" spans="1:10" ht="17.25" customHeight="1">
      <c r="A47" s="38" t="s">
        <v>89</v>
      </c>
      <c r="B47" s="24">
        <f>SUM(B48:B52)</f>
        <v>670</v>
      </c>
      <c r="C47" s="24">
        <f>SUM(C48:C52)</f>
        <v>560</v>
      </c>
      <c r="D47" s="24">
        <f>SUM(D48:D52)</f>
        <v>78</v>
      </c>
      <c r="E47" s="24">
        <f>SUM(E48:E52)</f>
        <v>1801</v>
      </c>
      <c r="F47" s="24">
        <f>SUM(F48:F52)</f>
        <v>10359</v>
      </c>
      <c r="G47" s="25" t="s">
        <v>90</v>
      </c>
      <c r="J47" s="31"/>
    </row>
    <row r="48" spans="1:10" ht="17.25" customHeight="1">
      <c r="A48" s="28" t="s">
        <v>91</v>
      </c>
      <c r="B48" s="29">
        <v>288</v>
      </c>
      <c r="C48" s="29">
        <v>156</v>
      </c>
      <c r="D48" s="29">
        <v>28</v>
      </c>
      <c r="E48" s="29">
        <v>581</v>
      </c>
      <c r="F48" s="29">
        <v>6469</v>
      </c>
      <c r="G48" s="30" t="s">
        <v>92</v>
      </c>
      <c r="J48" s="34"/>
    </row>
    <row r="49" spans="1:10" ht="17.25" customHeight="1">
      <c r="A49" s="35" t="s">
        <v>93</v>
      </c>
      <c r="B49" s="29">
        <v>88</v>
      </c>
      <c r="C49" s="29">
        <v>218</v>
      </c>
      <c r="D49" s="29">
        <v>16</v>
      </c>
      <c r="E49" s="29">
        <v>446</v>
      </c>
      <c r="F49" s="29">
        <v>2299</v>
      </c>
      <c r="G49" s="30" t="s">
        <v>94</v>
      </c>
      <c r="J49" s="26"/>
    </row>
    <row r="50" spans="1:10" ht="17.25" customHeight="1">
      <c r="A50" s="35" t="s">
        <v>95</v>
      </c>
      <c r="B50" s="29">
        <v>109</v>
      </c>
      <c r="C50" s="29">
        <v>61</v>
      </c>
      <c r="D50" s="29">
        <v>33</v>
      </c>
      <c r="E50" s="29">
        <v>483</v>
      </c>
      <c r="F50" s="29">
        <v>745</v>
      </c>
      <c r="G50" s="30" t="s">
        <v>96</v>
      </c>
      <c r="J50" s="26"/>
    </row>
    <row r="51" spans="1:10" ht="17.25" customHeight="1">
      <c r="A51" s="35" t="s">
        <v>97</v>
      </c>
      <c r="B51" s="29">
        <v>28</v>
      </c>
      <c r="C51" s="29">
        <v>6</v>
      </c>
      <c r="D51" s="29">
        <v>1</v>
      </c>
      <c r="E51" s="29">
        <v>25</v>
      </c>
      <c r="F51" s="29">
        <v>42</v>
      </c>
      <c r="G51" s="30" t="s">
        <v>98</v>
      </c>
      <c r="J51" s="26"/>
    </row>
    <row r="52" spans="1:10" ht="17.25" customHeight="1">
      <c r="A52" s="35" t="s">
        <v>99</v>
      </c>
      <c r="B52" s="29">
        <v>157</v>
      </c>
      <c r="C52" s="29">
        <v>119</v>
      </c>
      <c r="D52" s="29" t="s">
        <v>226</v>
      </c>
      <c r="E52" s="29">
        <v>266</v>
      </c>
      <c r="F52" s="29">
        <v>804</v>
      </c>
      <c r="G52" s="33" t="s">
        <v>100</v>
      </c>
      <c r="J52" s="6"/>
    </row>
    <row r="53" spans="1:10" ht="12.75" customHeight="1">
      <c r="B53" s="81"/>
      <c r="C53" s="81"/>
      <c r="E53" s="82"/>
      <c r="F53" s="83"/>
      <c r="G53" s="82"/>
    </row>
    <row r="54" spans="1:10" ht="12.75" customHeight="1">
      <c r="A54" s="59"/>
      <c r="B54" s="81"/>
      <c r="C54" s="81"/>
      <c r="D54" s="81"/>
      <c r="E54" s="82"/>
      <c r="F54" s="84"/>
      <c r="G54" s="82"/>
    </row>
    <row r="55" spans="1:10" ht="12.75" customHeight="1">
      <c r="A55" s="74"/>
      <c r="B55" s="81"/>
      <c r="C55" s="81"/>
      <c r="D55" s="81"/>
      <c r="E55" s="82"/>
      <c r="F55" s="83"/>
      <c r="G55" s="82"/>
    </row>
    <row r="56" spans="1:10">
      <c r="A56" s="59"/>
      <c r="B56" s="81"/>
      <c r="C56" s="81"/>
      <c r="D56" s="81"/>
      <c r="E56" s="82"/>
      <c r="F56" s="83"/>
      <c r="G56" s="82"/>
    </row>
    <row r="57" spans="1:10">
      <c r="A57" s="59"/>
      <c r="B57" s="81"/>
      <c r="C57" s="81"/>
      <c r="D57" s="81"/>
      <c r="E57" s="82"/>
      <c r="F57" s="83"/>
      <c r="G57" s="82"/>
    </row>
    <row r="58" spans="1:10">
      <c r="A58" s="59"/>
      <c r="B58" s="81"/>
      <c r="C58" s="81"/>
      <c r="D58" s="81"/>
      <c r="E58" s="82"/>
      <c r="F58" s="83"/>
      <c r="G58" s="82"/>
    </row>
    <row r="59" spans="1:10" ht="26.25" customHeight="1">
      <c r="A59" s="74"/>
      <c r="F59" s="2" t="s">
        <v>211</v>
      </c>
    </row>
    <row r="60" spans="1:10" ht="26.25" customHeight="1">
      <c r="A60" s="957" t="s">
        <v>781</v>
      </c>
      <c r="B60" s="948"/>
      <c r="C60" s="958"/>
      <c r="D60" s="1128" t="s">
        <v>780</v>
      </c>
      <c r="E60" s="1128"/>
      <c r="F60" s="1128"/>
      <c r="G60" s="1128"/>
    </row>
    <row r="61" spans="1:10" ht="26.25" customHeight="1">
      <c r="A61" s="957" t="s">
        <v>227</v>
      </c>
      <c r="B61" s="948"/>
      <c r="C61" s="958"/>
      <c r="D61" s="1122" t="s">
        <v>228</v>
      </c>
      <c r="E61" s="1122"/>
      <c r="F61" s="1122"/>
      <c r="G61" s="1122"/>
    </row>
    <row r="62" spans="1:10" ht="11.1" customHeight="1">
      <c r="B62" s="4"/>
      <c r="F62" s="4"/>
    </row>
    <row r="63" spans="1:10" ht="11.1" customHeight="1">
      <c r="A63" s="1064" t="s">
        <v>954</v>
      </c>
      <c r="B63" s="17" t="s">
        <v>214</v>
      </c>
      <c r="C63" s="16" t="s">
        <v>215</v>
      </c>
      <c r="D63" s="1124" t="s">
        <v>216</v>
      </c>
      <c r="E63" s="1125"/>
      <c r="F63" s="1125"/>
      <c r="G63" s="658" t="s">
        <v>955</v>
      </c>
    </row>
    <row r="64" spans="1:10" ht="11.1" customHeight="1">
      <c r="A64" s="18"/>
      <c r="B64" s="75" t="s">
        <v>217</v>
      </c>
      <c r="C64" s="75" t="s">
        <v>217</v>
      </c>
      <c r="D64" s="1126" t="s">
        <v>218</v>
      </c>
      <c r="E64" s="1125"/>
      <c r="F64" s="1125"/>
      <c r="G64" s="18"/>
    </row>
    <row r="65" spans="1:7" ht="11.1" customHeight="1">
      <c r="A65" s="12"/>
      <c r="B65" s="75" t="s">
        <v>219</v>
      </c>
      <c r="C65" s="75"/>
      <c r="D65" s="17" t="s">
        <v>220</v>
      </c>
      <c r="E65" s="17" t="s">
        <v>221</v>
      </c>
      <c r="F65" s="17" t="s">
        <v>222</v>
      </c>
      <c r="G65" s="17"/>
    </row>
    <row r="66" spans="1:7" ht="11.1" customHeight="1">
      <c r="A66" s="12"/>
      <c r="B66" s="67"/>
      <c r="C66" s="85"/>
      <c r="D66" s="17" t="s">
        <v>223</v>
      </c>
      <c r="E66" s="17" t="s">
        <v>224</v>
      </c>
      <c r="F66" s="17" t="s">
        <v>225</v>
      </c>
      <c r="G66" s="17"/>
    </row>
    <row r="67" spans="1:7" ht="11.1" customHeight="1">
      <c r="A67" s="12"/>
      <c r="B67" s="17"/>
      <c r="C67" s="17"/>
      <c r="D67" s="17"/>
      <c r="E67" s="17"/>
      <c r="F67" s="17"/>
      <c r="G67" s="70"/>
    </row>
    <row r="68" spans="1:7" ht="13.5" customHeight="1">
      <c r="A68" s="37" t="s">
        <v>103</v>
      </c>
      <c r="B68" s="24">
        <f>SUM(B69:B84)</f>
        <v>1895</v>
      </c>
      <c r="C68" s="24">
        <f>SUM(C69:C84)</f>
        <v>1483</v>
      </c>
      <c r="D68" s="24">
        <f>SUM(D69:D84)</f>
        <v>272</v>
      </c>
      <c r="E68" s="24">
        <f>SUM(E69:E84)</f>
        <v>2613</v>
      </c>
      <c r="F68" s="24">
        <f>SUM(F69:F84)</f>
        <v>23008</v>
      </c>
      <c r="G68" s="61" t="s">
        <v>104</v>
      </c>
    </row>
    <row r="69" spans="1:7" ht="13.5" customHeight="1">
      <c r="A69" s="950" t="s">
        <v>845</v>
      </c>
      <c r="B69" s="29">
        <v>92</v>
      </c>
      <c r="C69" s="29">
        <v>16</v>
      </c>
      <c r="D69" s="29">
        <v>31</v>
      </c>
      <c r="E69" s="29">
        <v>38</v>
      </c>
      <c r="F69" s="29">
        <v>2151</v>
      </c>
      <c r="G69" s="952" t="s">
        <v>117</v>
      </c>
    </row>
    <row r="70" spans="1:7" ht="13.5" customHeight="1">
      <c r="A70" s="950" t="s">
        <v>844</v>
      </c>
      <c r="B70" s="29">
        <v>439</v>
      </c>
      <c r="C70" s="29">
        <v>210</v>
      </c>
      <c r="D70" s="29">
        <v>1</v>
      </c>
      <c r="E70" s="29">
        <v>15</v>
      </c>
      <c r="F70" s="29">
        <v>187</v>
      </c>
      <c r="G70" s="952" t="s">
        <v>113</v>
      </c>
    </row>
    <row r="71" spans="1:7" ht="13.5" customHeight="1">
      <c r="A71" s="950" t="s">
        <v>811</v>
      </c>
      <c r="B71" s="29">
        <v>197</v>
      </c>
      <c r="C71" s="29">
        <v>262</v>
      </c>
      <c r="D71" s="29">
        <v>87</v>
      </c>
      <c r="E71" s="29">
        <v>114</v>
      </c>
      <c r="F71" s="29">
        <v>3198</v>
      </c>
      <c r="G71" s="952" t="s">
        <v>857</v>
      </c>
    </row>
    <row r="72" spans="1:7" ht="13.5" customHeight="1">
      <c r="A72" s="950" t="s">
        <v>812</v>
      </c>
      <c r="B72" s="29">
        <v>6</v>
      </c>
      <c r="C72" s="29">
        <v>10</v>
      </c>
      <c r="D72" s="29">
        <v>19</v>
      </c>
      <c r="E72" s="29">
        <v>70</v>
      </c>
      <c r="F72" s="29">
        <v>2542</v>
      </c>
      <c r="G72" s="952" t="s">
        <v>121</v>
      </c>
    </row>
    <row r="73" spans="1:7" ht="13.5" customHeight="1">
      <c r="A73" s="953" t="s">
        <v>813</v>
      </c>
      <c r="B73" s="29">
        <v>82</v>
      </c>
      <c r="C73" s="29">
        <v>127</v>
      </c>
      <c r="D73" s="29">
        <v>12</v>
      </c>
      <c r="E73" s="29">
        <v>138</v>
      </c>
      <c r="F73" s="29">
        <v>3046</v>
      </c>
      <c r="G73" s="954" t="s">
        <v>106</v>
      </c>
    </row>
    <row r="74" spans="1:7" ht="13.5" customHeight="1">
      <c r="A74" s="953" t="s">
        <v>814</v>
      </c>
      <c r="B74" s="29">
        <v>162</v>
      </c>
      <c r="C74" s="29">
        <v>106</v>
      </c>
      <c r="D74" s="29">
        <v>17</v>
      </c>
      <c r="E74" s="29">
        <v>226</v>
      </c>
      <c r="F74" s="29">
        <v>2162</v>
      </c>
      <c r="G74" s="954" t="s">
        <v>108</v>
      </c>
    </row>
    <row r="75" spans="1:7" ht="13.5" customHeight="1">
      <c r="A75" s="950" t="s">
        <v>815</v>
      </c>
      <c r="B75" s="29">
        <v>313</v>
      </c>
      <c r="C75" s="29">
        <v>173</v>
      </c>
      <c r="D75" s="29" t="s">
        <v>226</v>
      </c>
      <c r="E75" s="29">
        <v>44</v>
      </c>
      <c r="F75" s="29">
        <v>917</v>
      </c>
      <c r="G75" s="954" t="s">
        <v>110</v>
      </c>
    </row>
    <row r="76" spans="1:7" ht="13.5" customHeight="1">
      <c r="A76" s="953" t="s">
        <v>816</v>
      </c>
      <c r="B76" s="29">
        <v>119</v>
      </c>
      <c r="C76" s="29">
        <v>39</v>
      </c>
      <c r="D76" s="29">
        <v>34</v>
      </c>
      <c r="E76" s="29">
        <v>204</v>
      </c>
      <c r="F76" s="29">
        <v>1511</v>
      </c>
      <c r="G76" s="954" t="s">
        <v>124</v>
      </c>
    </row>
    <row r="77" spans="1:7" ht="13.5" customHeight="1">
      <c r="A77" s="950" t="s">
        <v>817</v>
      </c>
      <c r="B77" s="29">
        <v>34</v>
      </c>
      <c r="C77" s="29">
        <v>35</v>
      </c>
      <c r="D77" s="29">
        <v>9</v>
      </c>
      <c r="E77" s="29">
        <v>194</v>
      </c>
      <c r="F77" s="29">
        <v>369</v>
      </c>
      <c r="G77" s="952" t="s">
        <v>115</v>
      </c>
    </row>
    <row r="78" spans="1:7" ht="13.5" customHeight="1">
      <c r="A78" s="953" t="s">
        <v>842</v>
      </c>
      <c r="B78" s="29">
        <v>182</v>
      </c>
      <c r="C78" s="29">
        <v>18</v>
      </c>
      <c r="D78" s="29" t="s">
        <v>226</v>
      </c>
      <c r="E78" s="29">
        <v>472</v>
      </c>
      <c r="F78" s="29">
        <v>840</v>
      </c>
      <c r="G78" s="954" t="s">
        <v>126</v>
      </c>
    </row>
    <row r="79" spans="1:7" ht="13.5" customHeight="1">
      <c r="A79" s="953" t="s">
        <v>843</v>
      </c>
      <c r="B79" s="29" t="s">
        <v>226</v>
      </c>
      <c r="C79" s="29" t="s">
        <v>226</v>
      </c>
      <c r="D79" s="29" t="s">
        <v>226</v>
      </c>
      <c r="E79" s="29" t="s">
        <v>226</v>
      </c>
      <c r="F79" s="29" t="s">
        <v>226</v>
      </c>
      <c r="G79" s="954" t="s">
        <v>128</v>
      </c>
    </row>
    <row r="80" spans="1:7" ht="13.5" customHeight="1">
      <c r="A80" s="950" t="s">
        <v>820</v>
      </c>
      <c r="B80" s="29" t="s">
        <v>226</v>
      </c>
      <c r="C80" s="29" t="s">
        <v>226</v>
      </c>
      <c r="D80" s="29" t="s">
        <v>226</v>
      </c>
      <c r="E80" s="29">
        <v>2</v>
      </c>
      <c r="F80" s="29">
        <v>19</v>
      </c>
      <c r="G80" s="952" t="s">
        <v>808</v>
      </c>
    </row>
    <row r="81" spans="1:7" ht="13.5" customHeight="1">
      <c r="A81" s="953" t="s">
        <v>821</v>
      </c>
      <c r="B81" s="29">
        <v>62</v>
      </c>
      <c r="C81" s="29">
        <v>95</v>
      </c>
      <c r="D81" s="29">
        <v>6</v>
      </c>
      <c r="E81" s="29">
        <v>446</v>
      </c>
      <c r="F81" s="29">
        <v>1873</v>
      </c>
      <c r="G81" s="954" t="s">
        <v>130</v>
      </c>
    </row>
    <row r="82" spans="1:7" ht="13.5" customHeight="1">
      <c r="A82" s="953" t="s">
        <v>822</v>
      </c>
      <c r="B82" s="29">
        <v>136</v>
      </c>
      <c r="C82" s="29">
        <v>105</v>
      </c>
      <c r="D82" s="29">
        <v>55</v>
      </c>
      <c r="E82" s="29">
        <v>485</v>
      </c>
      <c r="F82" s="29">
        <v>712</v>
      </c>
      <c r="G82" s="954" t="s">
        <v>132</v>
      </c>
    </row>
    <row r="83" spans="1:7" ht="13.5" customHeight="1">
      <c r="A83" s="950" t="s">
        <v>823</v>
      </c>
      <c r="B83" s="29" t="s">
        <v>226</v>
      </c>
      <c r="C83" s="29" t="s">
        <v>226</v>
      </c>
      <c r="D83" s="29" t="s">
        <v>226</v>
      </c>
      <c r="E83" s="29" t="s">
        <v>226</v>
      </c>
      <c r="F83" s="29" t="s">
        <v>226</v>
      </c>
      <c r="G83" s="954" t="s">
        <v>134</v>
      </c>
    </row>
    <row r="84" spans="1:7" ht="13.5" customHeight="1">
      <c r="A84" s="950" t="s">
        <v>824</v>
      </c>
      <c r="B84" s="29">
        <v>71</v>
      </c>
      <c r="C84" s="29">
        <v>287</v>
      </c>
      <c r="D84" s="29">
        <v>1</v>
      </c>
      <c r="E84" s="29">
        <v>165</v>
      </c>
      <c r="F84" s="29">
        <v>3481</v>
      </c>
      <c r="G84" s="952" t="s">
        <v>119</v>
      </c>
    </row>
    <row r="85" spans="1:7" ht="13.5" customHeight="1">
      <c r="A85" s="38" t="s">
        <v>135</v>
      </c>
      <c r="B85" s="24">
        <f>SUM(B86:B93)</f>
        <v>2481</v>
      </c>
      <c r="C85" s="24">
        <f>SUM(C86:C93)</f>
        <v>1765</v>
      </c>
      <c r="D85" s="24">
        <f>SUM(D86:D93)</f>
        <v>1211</v>
      </c>
      <c r="E85" s="24">
        <f>SUM(E86:E93)</f>
        <v>4046</v>
      </c>
      <c r="F85" s="24">
        <f>SUM(F86:F93)</f>
        <v>21040</v>
      </c>
      <c r="G85" s="65" t="s">
        <v>136</v>
      </c>
    </row>
    <row r="86" spans="1:7" ht="13.5" customHeight="1">
      <c r="A86" s="66" t="s">
        <v>137</v>
      </c>
      <c r="B86" s="29">
        <v>193</v>
      </c>
      <c r="C86" s="29">
        <v>200</v>
      </c>
      <c r="D86" s="29">
        <v>14</v>
      </c>
      <c r="E86" s="29">
        <v>453</v>
      </c>
      <c r="F86" s="29">
        <v>1732</v>
      </c>
      <c r="G86" s="63" t="s">
        <v>138</v>
      </c>
    </row>
    <row r="87" spans="1:7" ht="13.5" customHeight="1">
      <c r="A87" s="66" t="s">
        <v>139</v>
      </c>
      <c r="B87" s="29">
        <v>522</v>
      </c>
      <c r="C87" s="29">
        <v>153</v>
      </c>
      <c r="D87" s="29">
        <v>649</v>
      </c>
      <c r="E87" s="29">
        <v>698</v>
      </c>
      <c r="F87" s="29">
        <v>3732</v>
      </c>
      <c r="G87" s="63" t="s">
        <v>140</v>
      </c>
    </row>
    <row r="88" spans="1:7" ht="13.5" customHeight="1">
      <c r="A88" s="66" t="s">
        <v>141</v>
      </c>
      <c r="B88" s="29">
        <v>147</v>
      </c>
      <c r="C88" s="29">
        <v>138</v>
      </c>
      <c r="D88" s="29">
        <v>88</v>
      </c>
      <c r="E88" s="29">
        <v>710</v>
      </c>
      <c r="F88" s="29">
        <v>781</v>
      </c>
      <c r="G88" s="63" t="s">
        <v>142</v>
      </c>
    </row>
    <row r="89" spans="1:7" ht="13.5" customHeight="1">
      <c r="A89" s="66" t="s">
        <v>143</v>
      </c>
      <c r="B89" s="29">
        <v>24</v>
      </c>
      <c r="C89" s="29">
        <v>87</v>
      </c>
      <c r="D89" s="29">
        <v>8</v>
      </c>
      <c r="E89" s="29">
        <v>28</v>
      </c>
      <c r="F89" s="29">
        <v>970</v>
      </c>
      <c r="G89" s="63" t="s">
        <v>144</v>
      </c>
    </row>
    <row r="90" spans="1:7" ht="13.5" customHeight="1">
      <c r="A90" s="66" t="s">
        <v>145</v>
      </c>
      <c r="B90" s="29">
        <v>203</v>
      </c>
      <c r="C90" s="29">
        <v>629</v>
      </c>
      <c r="D90" s="29">
        <v>222</v>
      </c>
      <c r="E90" s="29">
        <v>575</v>
      </c>
      <c r="F90" s="29">
        <v>7379</v>
      </c>
      <c r="G90" s="63" t="s">
        <v>146</v>
      </c>
    </row>
    <row r="91" spans="1:7" ht="13.5" customHeight="1">
      <c r="A91" s="66" t="s">
        <v>147</v>
      </c>
      <c r="B91" s="29">
        <v>796</v>
      </c>
      <c r="C91" s="29">
        <v>206</v>
      </c>
      <c r="D91" s="29">
        <v>80</v>
      </c>
      <c r="E91" s="29">
        <v>541</v>
      </c>
      <c r="F91" s="29">
        <v>1760</v>
      </c>
      <c r="G91" s="63" t="s">
        <v>148</v>
      </c>
    </row>
    <row r="92" spans="1:7" ht="13.5" customHeight="1">
      <c r="A92" s="66" t="s">
        <v>149</v>
      </c>
      <c r="B92" s="29">
        <v>448</v>
      </c>
      <c r="C92" s="29">
        <v>220</v>
      </c>
      <c r="D92" s="29">
        <v>77</v>
      </c>
      <c r="E92" s="29">
        <v>702</v>
      </c>
      <c r="F92" s="29">
        <v>3016</v>
      </c>
      <c r="G92" s="63" t="s">
        <v>961</v>
      </c>
    </row>
    <row r="93" spans="1:7" ht="13.5" customHeight="1">
      <c r="A93" s="66" t="s">
        <v>150</v>
      </c>
      <c r="B93" s="29">
        <v>148</v>
      </c>
      <c r="C93" s="29">
        <v>132</v>
      </c>
      <c r="D93" s="29">
        <v>73</v>
      </c>
      <c r="E93" s="29">
        <v>339</v>
      </c>
      <c r="F93" s="29">
        <v>1670</v>
      </c>
      <c r="G93" s="63" t="s">
        <v>151</v>
      </c>
    </row>
    <row r="94" spans="1:7" ht="13.5" customHeight="1">
      <c r="A94" s="38" t="s">
        <v>152</v>
      </c>
      <c r="B94" s="24">
        <f>SUM(B95:B99)</f>
        <v>469</v>
      </c>
      <c r="C94" s="24">
        <f t="shared" ref="C94:F94" si="1">SUM(C95:C99)</f>
        <v>130</v>
      </c>
      <c r="D94" s="24">
        <f t="shared" si="1"/>
        <v>111</v>
      </c>
      <c r="E94" s="24">
        <f t="shared" si="1"/>
        <v>645</v>
      </c>
      <c r="F94" s="24">
        <f t="shared" si="1"/>
        <v>2222</v>
      </c>
      <c r="G94" s="61" t="s">
        <v>153</v>
      </c>
    </row>
    <row r="95" spans="1:7" ht="13.5" customHeight="1">
      <c r="A95" s="66" t="s">
        <v>154</v>
      </c>
      <c r="B95" s="29">
        <v>254</v>
      </c>
      <c r="C95" s="29">
        <v>77</v>
      </c>
      <c r="D95" s="29">
        <v>3</v>
      </c>
      <c r="E95" s="29">
        <v>152</v>
      </c>
      <c r="F95" s="29">
        <v>922</v>
      </c>
      <c r="G95" s="63" t="s">
        <v>155</v>
      </c>
    </row>
    <row r="96" spans="1:7" ht="13.5" customHeight="1">
      <c r="A96" s="66" t="s">
        <v>156</v>
      </c>
      <c r="B96" s="29" t="s">
        <v>226</v>
      </c>
      <c r="C96" s="29" t="s">
        <v>226</v>
      </c>
      <c r="D96" s="29" t="s">
        <v>226</v>
      </c>
      <c r="E96" s="29" t="s">
        <v>226</v>
      </c>
      <c r="F96" s="29" t="s">
        <v>226</v>
      </c>
      <c r="G96" s="63" t="s">
        <v>157</v>
      </c>
    </row>
    <row r="97" spans="1:7" ht="13.5" customHeight="1">
      <c r="A97" s="66" t="s">
        <v>158</v>
      </c>
      <c r="B97" s="29">
        <v>48</v>
      </c>
      <c r="C97" s="29">
        <v>8</v>
      </c>
      <c r="D97" s="29">
        <v>67</v>
      </c>
      <c r="E97" s="29">
        <v>103</v>
      </c>
      <c r="F97" s="29">
        <v>350</v>
      </c>
      <c r="G97" s="63" t="s">
        <v>159</v>
      </c>
    </row>
    <row r="98" spans="1:7" ht="13.5" customHeight="1">
      <c r="A98" s="66" t="s">
        <v>160</v>
      </c>
      <c r="B98" s="29">
        <v>74</v>
      </c>
      <c r="C98" s="29">
        <v>42</v>
      </c>
      <c r="D98" s="29">
        <v>39</v>
      </c>
      <c r="E98" s="29">
        <v>124</v>
      </c>
      <c r="F98" s="29">
        <v>151</v>
      </c>
      <c r="G98" s="63" t="s">
        <v>161</v>
      </c>
    </row>
    <row r="99" spans="1:7" ht="13.5" customHeight="1">
      <c r="A99" s="66" t="s">
        <v>162</v>
      </c>
      <c r="B99" s="29">
        <v>93</v>
      </c>
      <c r="C99" s="29">
        <v>3</v>
      </c>
      <c r="D99" s="29">
        <v>2</v>
      </c>
      <c r="E99" s="29">
        <v>266</v>
      </c>
      <c r="F99" s="29">
        <v>799</v>
      </c>
      <c r="G99" s="63" t="s">
        <v>163</v>
      </c>
    </row>
    <row r="100" spans="1:7" ht="13.5" customHeight="1">
      <c r="A100" s="38" t="s">
        <v>164</v>
      </c>
      <c r="B100" s="24">
        <f>SUM(B101:B106)</f>
        <v>411</v>
      </c>
      <c r="C100" s="24">
        <f>SUM(C101:C106)</f>
        <v>263</v>
      </c>
      <c r="D100" s="24">
        <f>SUM(D101:D106)</f>
        <v>37</v>
      </c>
      <c r="E100" s="24">
        <f>SUM(E101:E106)</f>
        <v>550</v>
      </c>
      <c r="F100" s="24">
        <f>SUM(F101:F106)</f>
        <v>3058</v>
      </c>
      <c r="G100" s="65" t="s">
        <v>165</v>
      </c>
    </row>
    <row r="101" spans="1:7" ht="13.5" customHeight="1">
      <c r="A101" s="66" t="s">
        <v>166</v>
      </c>
      <c r="B101" s="29">
        <v>46</v>
      </c>
      <c r="C101" s="29">
        <v>61</v>
      </c>
      <c r="D101" s="29">
        <v>15</v>
      </c>
      <c r="E101" s="29">
        <v>158</v>
      </c>
      <c r="F101" s="29">
        <v>1178</v>
      </c>
      <c r="G101" s="63" t="s">
        <v>167</v>
      </c>
    </row>
    <row r="102" spans="1:7" ht="13.5" customHeight="1">
      <c r="A102" s="66" t="s">
        <v>168</v>
      </c>
      <c r="B102" s="29">
        <v>154</v>
      </c>
      <c r="C102" s="29">
        <v>119</v>
      </c>
      <c r="D102" s="29">
        <v>2</v>
      </c>
      <c r="E102" s="29">
        <v>104</v>
      </c>
      <c r="F102" s="29">
        <v>497</v>
      </c>
      <c r="G102" s="63" t="s">
        <v>169</v>
      </c>
    </row>
    <row r="103" spans="1:7" ht="13.5" customHeight="1">
      <c r="A103" s="66" t="s">
        <v>170</v>
      </c>
      <c r="B103" s="29">
        <v>102</v>
      </c>
      <c r="C103" s="29">
        <v>30</v>
      </c>
      <c r="D103" s="29" t="s">
        <v>226</v>
      </c>
      <c r="E103" s="29">
        <v>33</v>
      </c>
      <c r="F103" s="29">
        <v>110</v>
      </c>
      <c r="G103" s="63" t="s">
        <v>171</v>
      </c>
    </row>
    <row r="104" spans="1:7" ht="13.5" customHeight="1">
      <c r="A104" s="66" t="s">
        <v>172</v>
      </c>
      <c r="B104" s="29">
        <v>67</v>
      </c>
      <c r="C104" s="29">
        <v>33</v>
      </c>
      <c r="D104" s="29">
        <v>10</v>
      </c>
      <c r="E104" s="29">
        <v>118</v>
      </c>
      <c r="F104" s="29">
        <v>781</v>
      </c>
      <c r="G104" s="63" t="s">
        <v>173</v>
      </c>
    </row>
    <row r="105" spans="1:7" ht="13.5" customHeight="1">
      <c r="A105" s="66" t="s">
        <v>174</v>
      </c>
      <c r="B105" s="29" t="s">
        <v>226</v>
      </c>
      <c r="C105" s="29">
        <v>11</v>
      </c>
      <c r="D105" s="29" t="s">
        <v>226</v>
      </c>
      <c r="E105" s="29" t="s">
        <v>226</v>
      </c>
      <c r="F105" s="29">
        <v>25</v>
      </c>
      <c r="G105" s="63" t="s">
        <v>175</v>
      </c>
    </row>
    <row r="106" spans="1:7" ht="13.5" customHeight="1">
      <c r="A106" s="66" t="s">
        <v>176</v>
      </c>
      <c r="B106" s="29">
        <v>42</v>
      </c>
      <c r="C106" s="29">
        <v>9</v>
      </c>
      <c r="D106" s="29">
        <v>10</v>
      </c>
      <c r="E106" s="29">
        <v>137</v>
      </c>
      <c r="F106" s="29">
        <v>467</v>
      </c>
      <c r="G106" s="63" t="s">
        <v>177</v>
      </c>
    </row>
    <row r="107" spans="1:7" ht="13.5" customHeight="1">
      <c r="A107" s="23" t="s">
        <v>178</v>
      </c>
      <c r="B107" s="24">
        <f>SUM(B108:B111)</f>
        <v>323</v>
      </c>
      <c r="C107" s="24">
        <f>SUM(C108:C111)</f>
        <v>86</v>
      </c>
      <c r="D107" s="24">
        <f>SUM(D108:D111)</f>
        <v>6</v>
      </c>
      <c r="E107" s="24">
        <f>SUM(E108:E111)</f>
        <v>104</v>
      </c>
      <c r="F107" s="24">
        <f>SUM(F108:F111)</f>
        <v>2204</v>
      </c>
      <c r="G107" s="65" t="s">
        <v>179</v>
      </c>
    </row>
    <row r="108" spans="1:7" ht="13.5" customHeight="1">
      <c r="A108" s="66" t="s">
        <v>180</v>
      </c>
      <c r="B108" s="29">
        <v>93</v>
      </c>
      <c r="C108" s="29" t="s">
        <v>226</v>
      </c>
      <c r="D108" s="29" t="s">
        <v>226</v>
      </c>
      <c r="E108" s="29">
        <v>14</v>
      </c>
      <c r="F108" s="29">
        <v>1806</v>
      </c>
      <c r="G108" s="63" t="s">
        <v>181</v>
      </c>
    </row>
    <row r="109" spans="1:7" ht="13.5" customHeight="1">
      <c r="A109" s="66" t="s">
        <v>182</v>
      </c>
      <c r="B109" s="29">
        <v>230</v>
      </c>
      <c r="C109" s="29">
        <v>81</v>
      </c>
      <c r="D109" s="29">
        <v>5</v>
      </c>
      <c r="E109" s="29">
        <v>66</v>
      </c>
      <c r="F109" s="29">
        <v>230</v>
      </c>
      <c r="G109" s="63" t="s">
        <v>183</v>
      </c>
    </row>
    <row r="110" spans="1:7" ht="13.5" customHeight="1">
      <c r="A110" s="66" t="s">
        <v>184</v>
      </c>
      <c r="B110" s="29" t="s">
        <v>226</v>
      </c>
      <c r="C110" s="29">
        <v>5</v>
      </c>
      <c r="D110" s="29" t="s">
        <v>226</v>
      </c>
      <c r="E110" s="29">
        <v>22</v>
      </c>
      <c r="F110" s="29">
        <v>129</v>
      </c>
      <c r="G110" s="63" t="s">
        <v>185</v>
      </c>
    </row>
    <row r="111" spans="1:7" ht="13.5" customHeight="1">
      <c r="A111" s="66" t="s">
        <v>186</v>
      </c>
      <c r="B111" s="29" t="s">
        <v>226</v>
      </c>
      <c r="C111" s="29" t="s">
        <v>226</v>
      </c>
      <c r="D111" s="29">
        <v>1</v>
      </c>
      <c r="E111" s="29">
        <v>2</v>
      </c>
      <c r="F111" s="29">
        <v>39</v>
      </c>
      <c r="G111" s="63" t="s">
        <v>187</v>
      </c>
    </row>
    <row r="112" spans="1:7" ht="13.5" customHeight="1">
      <c r="A112" s="37" t="s">
        <v>188</v>
      </c>
      <c r="B112" s="24">
        <f>SUM(B113:B116)</f>
        <v>202</v>
      </c>
      <c r="C112" s="24">
        <f>SUM(C113:C116)</f>
        <v>31</v>
      </c>
      <c r="D112" s="24" t="s">
        <v>226</v>
      </c>
      <c r="E112" s="24">
        <f>SUM(E113:E116)</f>
        <v>66</v>
      </c>
      <c r="F112" s="24">
        <f>SUM(F113:F116)</f>
        <v>5243</v>
      </c>
      <c r="G112" s="65" t="s">
        <v>189</v>
      </c>
    </row>
    <row r="113" spans="1:7" ht="13.5" customHeight="1">
      <c r="A113" s="66" t="s">
        <v>190</v>
      </c>
      <c r="B113" s="29" t="s">
        <v>226</v>
      </c>
      <c r="C113" s="29" t="s">
        <v>226</v>
      </c>
      <c r="D113" s="29" t="s">
        <v>226</v>
      </c>
      <c r="E113" s="29" t="s">
        <v>226</v>
      </c>
      <c r="F113" s="29" t="s">
        <v>226</v>
      </c>
      <c r="G113" s="63" t="s">
        <v>191</v>
      </c>
    </row>
    <row r="114" spans="1:7" ht="13.5" customHeight="1">
      <c r="A114" s="66" t="s">
        <v>192</v>
      </c>
      <c r="B114" s="29">
        <v>3</v>
      </c>
      <c r="C114" s="29">
        <v>6</v>
      </c>
      <c r="D114" s="29" t="s">
        <v>226</v>
      </c>
      <c r="E114" s="29">
        <v>19</v>
      </c>
      <c r="F114" s="29">
        <v>102</v>
      </c>
      <c r="G114" s="63" t="s">
        <v>193</v>
      </c>
    </row>
    <row r="115" spans="1:7" ht="13.5" customHeight="1">
      <c r="A115" s="66" t="s">
        <v>962</v>
      </c>
      <c r="B115" s="29">
        <v>167</v>
      </c>
      <c r="C115" s="29">
        <v>11</v>
      </c>
      <c r="D115" s="29" t="s">
        <v>226</v>
      </c>
      <c r="E115" s="29">
        <v>40</v>
      </c>
      <c r="F115" s="29">
        <v>5020</v>
      </c>
      <c r="G115" s="63" t="s">
        <v>194</v>
      </c>
    </row>
    <row r="116" spans="1:7" ht="13.5" customHeight="1">
      <c r="A116" s="66" t="s">
        <v>195</v>
      </c>
      <c r="B116" s="29">
        <v>32</v>
      </c>
      <c r="C116" s="29">
        <v>14</v>
      </c>
      <c r="D116" s="29" t="s">
        <v>226</v>
      </c>
      <c r="E116" s="29">
        <v>7</v>
      </c>
      <c r="F116" s="29">
        <v>121</v>
      </c>
      <c r="G116" s="63" t="s">
        <v>196</v>
      </c>
    </row>
    <row r="117" spans="1:7" ht="13.5" customHeight="1">
      <c r="A117" s="23" t="s">
        <v>197</v>
      </c>
      <c r="B117" s="24">
        <f>B118+B119</f>
        <v>58</v>
      </c>
      <c r="C117" s="24">
        <f t="shared" ref="C117:F117" si="2">C118+C119</f>
        <v>30</v>
      </c>
      <c r="D117" s="24" t="s">
        <v>226</v>
      </c>
      <c r="E117" s="24" t="s">
        <v>226</v>
      </c>
      <c r="F117" s="24">
        <f t="shared" si="2"/>
        <v>47</v>
      </c>
      <c r="G117" s="65" t="s">
        <v>198</v>
      </c>
    </row>
    <row r="118" spans="1:7" ht="13.5" customHeight="1">
      <c r="A118" s="28" t="s">
        <v>199</v>
      </c>
      <c r="B118" s="29">
        <v>7</v>
      </c>
      <c r="C118" s="29">
        <v>12</v>
      </c>
      <c r="D118" s="29" t="s">
        <v>226</v>
      </c>
      <c r="E118" s="29" t="s">
        <v>226</v>
      </c>
      <c r="F118" s="29">
        <v>9</v>
      </c>
      <c r="G118" s="68" t="s">
        <v>200</v>
      </c>
    </row>
    <row r="119" spans="1:7" ht="13.5" customHeight="1">
      <c r="A119" s="28" t="s">
        <v>201</v>
      </c>
      <c r="B119" s="29">
        <v>51</v>
      </c>
      <c r="C119" s="29">
        <v>18</v>
      </c>
      <c r="D119" s="29" t="s">
        <v>226</v>
      </c>
      <c r="E119" s="29" t="s">
        <v>226</v>
      </c>
      <c r="F119" s="29">
        <v>38</v>
      </c>
      <c r="G119" s="63" t="s">
        <v>1001</v>
      </c>
    </row>
    <row r="120" spans="1:7" ht="13.5" customHeight="1">
      <c r="A120" s="23" t="s">
        <v>203</v>
      </c>
      <c r="B120" s="24">
        <f>B11+B20+B29+B39+B47+B68+B85+B94+B100+B107+B112+B117</f>
        <v>9202</v>
      </c>
      <c r="C120" s="24">
        <f>C11+C20+C29+C39+C47+C68+C85+C94+C100+C107+C112+C117</f>
        <v>7102</v>
      </c>
      <c r="D120" s="24">
        <f>D11+D20+D29+D39+D47+D68+D85+D94+D100+D107+D112+D117</f>
        <v>2428</v>
      </c>
      <c r="E120" s="24">
        <f>E11+E20+E29+E39+E47+E68+E85+E94+E100+E107+E112+E117</f>
        <v>15124</v>
      </c>
      <c r="F120" s="24">
        <f>F11+F20+F29+F39+F47+F68+F85+F94+F100+F107+F112+F117</f>
        <v>118772</v>
      </c>
      <c r="G120" s="61" t="s">
        <v>204</v>
      </c>
    </row>
    <row r="121" spans="1:7" ht="39.75" customHeight="1">
      <c r="A121" s="86"/>
      <c r="B121" s="24"/>
      <c r="C121" s="24"/>
      <c r="D121" s="24"/>
      <c r="E121" s="24"/>
      <c r="F121" s="24"/>
      <c r="G121" s="87"/>
    </row>
    <row r="122" spans="1:7" ht="11.1" customHeight="1">
      <c r="A122" s="69" t="s">
        <v>232</v>
      </c>
      <c r="B122" s="88"/>
      <c r="C122" s="88"/>
      <c r="D122" s="88"/>
      <c r="E122" s="88"/>
      <c r="F122" s="88"/>
      <c r="G122" s="87"/>
    </row>
    <row r="123" spans="1:7">
      <c r="A123" s="69" t="s">
        <v>862</v>
      </c>
      <c r="B123" s="88"/>
      <c r="C123" s="88"/>
      <c r="D123" s="88"/>
      <c r="E123" s="88"/>
      <c r="F123" s="88"/>
      <c r="G123" s="89" t="s">
        <v>861</v>
      </c>
    </row>
    <row r="124" spans="1:7" ht="11.1" customHeight="1">
      <c r="A124" s="69" t="s">
        <v>855</v>
      </c>
      <c r="B124" s="72"/>
      <c r="C124" s="72"/>
      <c r="D124" s="72"/>
      <c r="E124" s="72"/>
      <c r="F124" s="16"/>
      <c r="G124" s="73" t="s">
        <v>860</v>
      </c>
    </row>
    <row r="125" spans="1:7" ht="14.25">
      <c r="A125" s="90"/>
      <c r="B125" s="44"/>
      <c r="C125" s="44"/>
      <c r="D125" s="44"/>
      <c r="E125" s="44"/>
      <c r="F125" s="44"/>
      <c r="G125" s="91"/>
    </row>
    <row r="126" spans="1:7" ht="14.25">
      <c r="A126" s="90"/>
      <c r="B126" s="44"/>
      <c r="C126" s="44"/>
      <c r="D126" s="44"/>
      <c r="E126" s="44"/>
      <c r="F126" s="44"/>
      <c r="G126" s="91"/>
    </row>
    <row r="130" spans="1:7" ht="14.25">
      <c r="A130" s="1127"/>
      <c r="B130" s="1127"/>
      <c r="C130" s="1127"/>
      <c r="D130" s="1127"/>
      <c r="E130" s="1127"/>
      <c r="F130" s="1127"/>
      <c r="G130" s="1127"/>
    </row>
    <row r="131" spans="1:7">
      <c r="A131" s="59"/>
      <c r="B131" s="26"/>
      <c r="C131" s="26"/>
    </row>
    <row r="132" spans="1:7">
      <c r="A132" s="59"/>
      <c r="B132" s="26"/>
      <c r="C132" s="26"/>
      <c r="D132" s="26"/>
    </row>
    <row r="133" spans="1:7">
      <c r="A133" s="59"/>
      <c r="B133" s="26"/>
      <c r="C133" s="26"/>
      <c r="D133" s="26"/>
    </row>
    <row r="134" spans="1:7">
      <c r="A134" s="59"/>
      <c r="B134" s="26"/>
      <c r="C134" s="26"/>
      <c r="D134" s="26"/>
      <c r="E134" s="26"/>
      <c r="F134" s="26"/>
      <c r="G134" s="26"/>
    </row>
    <row r="135" spans="1:7">
      <c r="A135" s="59"/>
      <c r="B135" s="26"/>
      <c r="C135" s="26"/>
      <c r="D135" s="26"/>
      <c r="E135" s="26"/>
      <c r="F135" s="26"/>
      <c r="G135" s="26"/>
    </row>
    <row r="136" spans="1:7">
      <c r="A136" s="59"/>
      <c r="B136" s="26"/>
      <c r="C136" s="26"/>
      <c r="D136" s="26"/>
      <c r="E136" s="26"/>
      <c r="F136" s="26"/>
      <c r="G136" s="26"/>
    </row>
    <row r="137" spans="1:7">
      <c r="A137" s="59"/>
      <c r="B137" s="26"/>
      <c r="C137" s="26"/>
      <c r="D137" s="26"/>
      <c r="E137" s="26"/>
      <c r="F137" s="26"/>
      <c r="G137" s="26"/>
    </row>
    <row r="138" spans="1:7">
      <c r="A138" s="59"/>
      <c r="B138" s="26"/>
      <c r="C138" s="26"/>
      <c r="D138" s="26"/>
      <c r="E138" s="26"/>
      <c r="F138" s="26"/>
      <c r="G138" s="26"/>
    </row>
    <row r="139" spans="1:7">
      <c r="A139" s="59"/>
      <c r="B139" s="26"/>
      <c r="C139" s="26"/>
      <c r="D139" s="26"/>
      <c r="E139" s="26"/>
      <c r="F139" s="26"/>
      <c r="G139" s="26"/>
    </row>
    <row r="140" spans="1:7">
      <c r="A140" s="59"/>
      <c r="B140" s="26"/>
      <c r="C140" s="26"/>
      <c r="D140" s="26"/>
      <c r="E140" s="26"/>
      <c r="F140" s="26"/>
      <c r="G140" s="26"/>
    </row>
    <row r="141" spans="1:7">
      <c r="A141" s="59"/>
      <c r="B141" s="26"/>
      <c r="C141" s="26"/>
      <c r="D141" s="26"/>
      <c r="E141" s="26"/>
      <c r="F141" s="26"/>
      <c r="G141" s="26"/>
    </row>
    <row r="142" spans="1:7">
      <c r="A142" s="59"/>
      <c r="B142" s="26"/>
      <c r="C142" s="26"/>
      <c r="D142" s="26"/>
      <c r="E142" s="26"/>
      <c r="F142" s="26"/>
      <c r="G142" s="26"/>
    </row>
    <row r="143" spans="1:7">
      <c r="A143" s="59"/>
      <c r="B143" s="26"/>
      <c r="C143" s="26"/>
      <c r="D143" s="26"/>
      <c r="E143" s="26"/>
      <c r="F143" s="26"/>
      <c r="G143" s="26"/>
    </row>
    <row r="144" spans="1:7">
      <c r="A144" s="59"/>
      <c r="B144" s="26"/>
      <c r="C144" s="26"/>
      <c r="D144" s="26"/>
      <c r="E144" s="26"/>
      <c r="F144" s="26"/>
      <c r="G144" s="26"/>
    </row>
    <row r="145" spans="1:66">
      <c r="A145" s="59"/>
      <c r="B145" s="26"/>
      <c r="C145" s="26"/>
      <c r="D145" s="26"/>
      <c r="E145" s="26"/>
      <c r="F145" s="26"/>
      <c r="G145" s="26"/>
    </row>
    <row r="146" spans="1:66">
      <c r="A146" s="59"/>
      <c r="B146" s="26"/>
      <c r="C146" s="26"/>
      <c r="D146" s="26"/>
      <c r="E146" s="26"/>
      <c r="F146" s="26"/>
      <c r="G146" s="26"/>
    </row>
    <row r="147" spans="1:66">
      <c r="A147" s="26"/>
      <c r="B147" s="26"/>
      <c r="C147" s="26"/>
      <c r="D147" s="26"/>
      <c r="E147" s="26"/>
      <c r="F147" s="26"/>
      <c r="G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  <c r="AL147" s="26"/>
      <c r="AM147" s="26"/>
      <c r="AN147" s="26"/>
      <c r="AO147" s="26"/>
      <c r="AP147" s="26"/>
      <c r="AQ147" s="26"/>
      <c r="AR147" s="26"/>
      <c r="AS147" s="26"/>
      <c r="AT147" s="26"/>
      <c r="AU147" s="26"/>
      <c r="AV147" s="26"/>
      <c r="AW147" s="26"/>
      <c r="AX147" s="26"/>
      <c r="AY147" s="26"/>
      <c r="AZ147" s="26"/>
      <c r="BA147" s="26"/>
      <c r="BB147" s="26"/>
      <c r="BC147" s="26"/>
      <c r="BD147" s="26"/>
      <c r="BE147" s="26"/>
      <c r="BF147" s="26"/>
      <c r="BG147" s="26"/>
      <c r="BH147" s="26"/>
      <c r="BI147" s="26"/>
      <c r="BJ147" s="26"/>
      <c r="BK147" s="26"/>
      <c r="BL147" s="26"/>
      <c r="BM147" s="26"/>
      <c r="BN147" s="26"/>
    </row>
    <row r="148" spans="1:66">
      <c r="A148" s="26"/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  <c r="AL148" s="26"/>
      <c r="AM148" s="26"/>
      <c r="AN148" s="26"/>
      <c r="AO148" s="26"/>
      <c r="AP148" s="26"/>
      <c r="AQ148" s="26"/>
      <c r="AR148" s="26"/>
      <c r="AS148" s="26"/>
      <c r="AT148" s="26"/>
      <c r="AU148" s="26"/>
      <c r="AV148" s="26"/>
      <c r="AW148" s="26"/>
      <c r="AX148" s="26"/>
      <c r="AY148" s="26"/>
      <c r="AZ148" s="26"/>
      <c r="BA148" s="26"/>
      <c r="BB148" s="26"/>
      <c r="BC148" s="26"/>
      <c r="BD148" s="26"/>
      <c r="BE148" s="26"/>
      <c r="BF148" s="26"/>
      <c r="BG148" s="26"/>
      <c r="BH148" s="26"/>
      <c r="BI148" s="26"/>
      <c r="BJ148" s="26"/>
      <c r="BK148" s="26"/>
      <c r="BL148" s="26"/>
      <c r="BM148" s="26"/>
      <c r="BN148" s="26"/>
    </row>
    <row r="149" spans="1:66">
      <c r="A149" s="26"/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  <c r="AQ149" s="26"/>
      <c r="AR149" s="26"/>
      <c r="AS149" s="26"/>
      <c r="AT149" s="26"/>
      <c r="AU149" s="26"/>
      <c r="AV149" s="26"/>
      <c r="AW149" s="26"/>
      <c r="AX149" s="26"/>
      <c r="AY149" s="26"/>
      <c r="AZ149" s="26"/>
      <c r="BA149" s="26"/>
      <c r="BB149" s="26"/>
      <c r="BC149" s="26"/>
      <c r="BD149" s="26"/>
      <c r="BE149" s="26"/>
      <c r="BF149" s="26"/>
      <c r="BG149" s="26"/>
      <c r="BH149" s="26"/>
      <c r="BI149" s="26"/>
      <c r="BJ149" s="26"/>
      <c r="BK149" s="26"/>
      <c r="BL149" s="26"/>
      <c r="BM149" s="26"/>
      <c r="BN149" s="26"/>
    </row>
    <row r="150" spans="1:66">
      <c r="A150" s="26"/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  <c r="AL150" s="26"/>
      <c r="AM150" s="26"/>
      <c r="AN150" s="26"/>
      <c r="AO150" s="26"/>
      <c r="AP150" s="26"/>
      <c r="AQ150" s="26"/>
      <c r="AR150" s="26"/>
      <c r="AS150" s="26"/>
      <c r="AT150" s="26"/>
      <c r="AU150" s="26"/>
      <c r="AV150" s="26"/>
      <c r="AW150" s="26"/>
      <c r="AX150" s="26"/>
      <c r="AY150" s="26"/>
      <c r="AZ150" s="26"/>
      <c r="BA150" s="26"/>
      <c r="BB150" s="26"/>
      <c r="BC150" s="26"/>
      <c r="BD150" s="26"/>
      <c r="BE150" s="26"/>
      <c r="BF150" s="26"/>
      <c r="BG150" s="26"/>
      <c r="BH150" s="26"/>
      <c r="BI150" s="26"/>
      <c r="BJ150" s="26"/>
      <c r="BK150" s="26"/>
      <c r="BL150" s="26"/>
      <c r="BM150" s="26"/>
      <c r="BN150" s="26"/>
    </row>
    <row r="151" spans="1:66">
      <c r="A151" s="26"/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  <c r="AL151" s="26"/>
      <c r="AM151" s="26"/>
      <c r="AN151" s="26"/>
      <c r="AO151" s="26"/>
      <c r="AP151" s="26"/>
      <c r="AQ151" s="26"/>
      <c r="AR151" s="26"/>
      <c r="AS151" s="26"/>
      <c r="AT151" s="26"/>
      <c r="AU151" s="26"/>
      <c r="AV151" s="26"/>
      <c r="AW151" s="26"/>
      <c r="AX151" s="26"/>
      <c r="AY151" s="26"/>
      <c r="AZ151" s="26"/>
      <c r="BA151" s="26"/>
      <c r="BB151" s="26"/>
      <c r="BC151" s="26"/>
      <c r="BD151" s="26"/>
      <c r="BE151" s="26"/>
      <c r="BF151" s="26"/>
      <c r="BG151" s="26"/>
      <c r="BH151" s="26"/>
      <c r="BI151" s="26"/>
      <c r="BJ151" s="26"/>
      <c r="BK151" s="26"/>
      <c r="BL151" s="26"/>
      <c r="BM151" s="26"/>
      <c r="BN151" s="26"/>
    </row>
    <row r="152" spans="1:66">
      <c r="A152" s="26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  <c r="AL152" s="26"/>
      <c r="AM152" s="26"/>
      <c r="AN152" s="26"/>
      <c r="AO152" s="26"/>
      <c r="AP152" s="26"/>
      <c r="AQ152" s="26"/>
      <c r="AR152" s="26"/>
      <c r="AS152" s="26"/>
      <c r="AT152" s="26"/>
      <c r="AU152" s="26"/>
      <c r="AV152" s="26"/>
      <c r="AW152" s="26"/>
      <c r="AX152" s="26"/>
      <c r="AY152" s="26"/>
      <c r="AZ152" s="26"/>
      <c r="BA152" s="26"/>
      <c r="BB152" s="26"/>
      <c r="BC152" s="26"/>
      <c r="BD152" s="26"/>
      <c r="BE152" s="26"/>
      <c r="BF152" s="26"/>
      <c r="BG152" s="26"/>
      <c r="BH152" s="26"/>
      <c r="BI152" s="26"/>
      <c r="BJ152" s="26"/>
      <c r="BK152" s="26"/>
      <c r="BL152" s="26"/>
      <c r="BM152" s="26"/>
      <c r="BN152" s="26"/>
    </row>
    <row r="153" spans="1:66">
      <c r="A153" s="26"/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  <c r="AL153" s="26"/>
      <c r="AM153" s="26"/>
      <c r="AN153" s="26"/>
      <c r="AO153" s="26"/>
      <c r="AP153" s="26"/>
      <c r="AQ153" s="26"/>
      <c r="AR153" s="26"/>
      <c r="AS153" s="26"/>
      <c r="AT153" s="26"/>
      <c r="AU153" s="26"/>
      <c r="AV153" s="26"/>
      <c r="AW153" s="26"/>
      <c r="AX153" s="26"/>
      <c r="AY153" s="26"/>
      <c r="AZ153" s="26"/>
      <c r="BA153" s="26"/>
      <c r="BB153" s="26"/>
      <c r="BC153" s="26"/>
      <c r="BD153" s="26"/>
      <c r="BE153" s="26"/>
      <c r="BF153" s="26"/>
      <c r="BG153" s="26"/>
      <c r="BH153" s="26"/>
      <c r="BI153" s="26"/>
      <c r="BJ153" s="26"/>
      <c r="BK153" s="26"/>
      <c r="BL153" s="26"/>
      <c r="BM153" s="26"/>
      <c r="BN153" s="26"/>
    </row>
    <row r="154" spans="1:66">
      <c r="A154" s="26"/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  <c r="AL154" s="26"/>
      <c r="AM154" s="26"/>
      <c r="AN154" s="26"/>
      <c r="AO154" s="26"/>
      <c r="AP154" s="26"/>
      <c r="AQ154" s="26"/>
      <c r="AR154" s="26"/>
      <c r="AS154" s="26"/>
      <c r="AT154" s="26"/>
      <c r="AU154" s="26"/>
      <c r="AV154" s="26"/>
      <c r="AW154" s="26"/>
      <c r="AX154" s="26"/>
      <c r="AY154" s="26"/>
      <c r="AZ154" s="26"/>
      <c r="BA154" s="26"/>
      <c r="BB154" s="26"/>
      <c r="BC154" s="26"/>
      <c r="BD154" s="26"/>
      <c r="BE154" s="26"/>
      <c r="BF154" s="26"/>
      <c r="BG154" s="26"/>
      <c r="BH154" s="26"/>
      <c r="BI154" s="26"/>
      <c r="BJ154" s="26"/>
      <c r="BK154" s="26"/>
      <c r="BL154" s="26"/>
      <c r="BM154" s="26"/>
      <c r="BN154" s="26"/>
    </row>
    <row r="155" spans="1:66">
      <c r="A155" s="26"/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  <c r="AL155" s="26"/>
      <c r="AM155" s="26"/>
      <c r="AN155" s="26"/>
      <c r="AO155" s="26"/>
      <c r="AP155" s="26"/>
      <c r="AQ155" s="26"/>
      <c r="AR155" s="26"/>
      <c r="AS155" s="26"/>
      <c r="AT155" s="26"/>
      <c r="AU155" s="26"/>
      <c r="AV155" s="26"/>
      <c r="AW155" s="26"/>
      <c r="AX155" s="26"/>
      <c r="AY155" s="26"/>
      <c r="AZ155" s="26"/>
      <c r="BA155" s="26"/>
      <c r="BB155" s="26"/>
      <c r="BC155" s="26"/>
      <c r="BD155" s="26"/>
      <c r="BE155" s="26"/>
      <c r="BF155" s="26"/>
      <c r="BG155" s="26"/>
      <c r="BH155" s="26"/>
      <c r="BI155" s="26"/>
      <c r="BJ155" s="26"/>
      <c r="BK155" s="26"/>
      <c r="BL155" s="26"/>
      <c r="BM155" s="26"/>
      <c r="BN155" s="26"/>
    </row>
    <row r="156" spans="1:66">
      <c r="A156" s="26"/>
      <c r="B156" s="26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  <c r="AL156" s="26"/>
      <c r="AM156" s="26"/>
      <c r="AN156" s="26"/>
      <c r="AO156" s="26"/>
      <c r="AP156" s="26"/>
      <c r="AQ156" s="26"/>
      <c r="AR156" s="26"/>
      <c r="AS156" s="26"/>
      <c r="AT156" s="26"/>
      <c r="AU156" s="26"/>
      <c r="AV156" s="26"/>
      <c r="AW156" s="26"/>
      <c r="AX156" s="26"/>
      <c r="AY156" s="26"/>
      <c r="AZ156" s="26"/>
      <c r="BA156" s="26"/>
      <c r="BB156" s="26"/>
      <c r="BC156" s="26"/>
      <c r="BD156" s="26"/>
      <c r="BE156" s="26"/>
      <c r="BF156" s="26"/>
      <c r="BG156" s="26"/>
      <c r="BH156" s="26"/>
      <c r="BI156" s="26"/>
      <c r="BJ156" s="26"/>
      <c r="BK156" s="26"/>
      <c r="BL156" s="26"/>
      <c r="BM156" s="26"/>
      <c r="BN156" s="26"/>
    </row>
    <row r="157" spans="1:66">
      <c r="A157" s="26"/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  <c r="AL157" s="26"/>
      <c r="AM157" s="26"/>
      <c r="AN157" s="26"/>
      <c r="AO157" s="26"/>
      <c r="AP157" s="26"/>
      <c r="AQ157" s="26"/>
      <c r="AR157" s="26"/>
      <c r="AS157" s="26"/>
      <c r="AT157" s="26"/>
      <c r="AU157" s="26"/>
      <c r="AV157" s="26"/>
      <c r="AW157" s="26"/>
      <c r="AX157" s="26"/>
      <c r="AY157" s="26"/>
      <c r="AZ157" s="26"/>
      <c r="BA157" s="26"/>
      <c r="BB157" s="26"/>
      <c r="BC157" s="26"/>
      <c r="BD157" s="26"/>
      <c r="BE157" s="26"/>
      <c r="BF157" s="26"/>
      <c r="BG157" s="26"/>
      <c r="BH157" s="26"/>
      <c r="BI157" s="26"/>
      <c r="BJ157" s="26"/>
      <c r="BK157" s="26"/>
      <c r="BL157" s="26"/>
      <c r="BM157" s="26"/>
      <c r="BN157" s="26"/>
    </row>
    <row r="158" spans="1:66">
      <c r="A158" s="26"/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  <c r="AL158" s="26"/>
      <c r="AM158" s="26"/>
      <c r="AN158" s="26"/>
      <c r="AO158" s="26"/>
      <c r="AP158" s="26"/>
      <c r="AQ158" s="26"/>
      <c r="AR158" s="26"/>
      <c r="AS158" s="26"/>
      <c r="AT158" s="26"/>
      <c r="AU158" s="26"/>
      <c r="AV158" s="26"/>
      <c r="AW158" s="26"/>
      <c r="AX158" s="26"/>
      <c r="AY158" s="26"/>
      <c r="AZ158" s="26"/>
      <c r="BA158" s="26"/>
      <c r="BB158" s="26"/>
      <c r="BC158" s="26"/>
      <c r="BD158" s="26"/>
      <c r="BE158" s="26"/>
      <c r="BF158" s="26"/>
      <c r="BG158" s="26"/>
      <c r="BH158" s="26"/>
      <c r="BI158" s="26"/>
      <c r="BJ158" s="26"/>
      <c r="BK158" s="26"/>
      <c r="BL158" s="26"/>
      <c r="BM158" s="26"/>
      <c r="BN158" s="26"/>
    </row>
    <row r="159" spans="1:66">
      <c r="A159" s="26"/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  <c r="AL159" s="26"/>
      <c r="AM159" s="26"/>
      <c r="AN159" s="26"/>
      <c r="AO159" s="26"/>
      <c r="AP159" s="26"/>
      <c r="AQ159" s="26"/>
      <c r="AR159" s="26"/>
      <c r="AS159" s="26"/>
      <c r="AT159" s="26"/>
      <c r="AU159" s="26"/>
      <c r="AV159" s="26"/>
      <c r="AW159" s="26"/>
      <c r="AX159" s="26"/>
      <c r="AY159" s="26"/>
      <c r="AZ159" s="26"/>
      <c r="BA159" s="26"/>
      <c r="BB159" s="26"/>
      <c r="BC159" s="26"/>
      <c r="BD159" s="26"/>
      <c r="BE159" s="26"/>
      <c r="BF159" s="26"/>
      <c r="BG159" s="26"/>
      <c r="BH159" s="26"/>
      <c r="BI159" s="26"/>
      <c r="BJ159" s="26"/>
      <c r="BK159" s="26"/>
      <c r="BL159" s="26"/>
      <c r="BM159" s="26"/>
      <c r="BN159" s="26"/>
    </row>
    <row r="160" spans="1:66">
      <c r="A160" s="26"/>
      <c r="B160" s="26"/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  <c r="AL160" s="26"/>
      <c r="AM160" s="26"/>
      <c r="AN160" s="26"/>
      <c r="AO160" s="26"/>
      <c r="AP160" s="26"/>
      <c r="AQ160" s="26"/>
      <c r="AR160" s="26"/>
      <c r="AS160" s="26"/>
      <c r="AT160" s="26"/>
      <c r="AU160" s="26"/>
      <c r="AV160" s="26"/>
      <c r="AW160" s="26"/>
      <c r="AX160" s="26"/>
      <c r="AY160" s="26"/>
      <c r="AZ160" s="26"/>
      <c r="BA160" s="26"/>
      <c r="BB160" s="26"/>
      <c r="BC160" s="26"/>
      <c r="BD160" s="26"/>
      <c r="BE160" s="26"/>
      <c r="BF160" s="26"/>
      <c r="BG160" s="26"/>
      <c r="BH160" s="26"/>
      <c r="BI160" s="26"/>
      <c r="BJ160" s="26"/>
      <c r="BK160" s="26"/>
      <c r="BL160" s="26"/>
      <c r="BM160" s="26"/>
      <c r="BN160" s="26"/>
    </row>
    <row r="161" spans="1:66">
      <c r="A161" s="26"/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  <c r="AL161" s="26"/>
      <c r="AM161" s="26"/>
      <c r="AN161" s="26"/>
      <c r="AO161" s="26"/>
      <c r="AP161" s="26"/>
      <c r="AQ161" s="26"/>
      <c r="AR161" s="26"/>
      <c r="AS161" s="26"/>
      <c r="AT161" s="26"/>
      <c r="AU161" s="26"/>
      <c r="AV161" s="26"/>
      <c r="AW161" s="26"/>
      <c r="AX161" s="26"/>
      <c r="AY161" s="26"/>
      <c r="AZ161" s="26"/>
      <c r="BA161" s="26"/>
      <c r="BB161" s="26"/>
      <c r="BC161" s="26"/>
      <c r="BD161" s="26"/>
      <c r="BE161" s="26"/>
      <c r="BF161" s="26"/>
      <c r="BG161" s="26"/>
      <c r="BH161" s="26"/>
      <c r="BI161" s="26"/>
      <c r="BJ161" s="26"/>
      <c r="BK161" s="26"/>
      <c r="BL161" s="26"/>
      <c r="BM161" s="26"/>
      <c r="BN161" s="26"/>
    </row>
    <row r="162" spans="1:66">
      <c r="A162" s="26"/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  <c r="AL162" s="26"/>
      <c r="AM162" s="26"/>
      <c r="AN162" s="26"/>
      <c r="AO162" s="26"/>
      <c r="AP162" s="26"/>
      <c r="AQ162" s="26"/>
      <c r="AR162" s="26"/>
      <c r="AS162" s="26"/>
      <c r="AT162" s="26"/>
      <c r="AU162" s="26"/>
      <c r="AV162" s="26"/>
      <c r="AW162" s="26"/>
      <c r="AX162" s="26"/>
      <c r="AY162" s="26"/>
      <c r="AZ162" s="26"/>
      <c r="BA162" s="26"/>
      <c r="BB162" s="26"/>
      <c r="BC162" s="26"/>
      <c r="BD162" s="26"/>
      <c r="BE162" s="26"/>
      <c r="BF162" s="26"/>
      <c r="BG162" s="26"/>
      <c r="BH162" s="26"/>
      <c r="BI162" s="26"/>
      <c r="BJ162" s="26"/>
      <c r="BK162" s="26"/>
      <c r="BL162" s="26"/>
      <c r="BM162" s="26"/>
      <c r="BN162" s="26"/>
    </row>
    <row r="163" spans="1:66">
      <c r="A163" s="26"/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  <c r="AL163" s="26"/>
      <c r="AM163" s="26"/>
      <c r="AN163" s="26"/>
      <c r="AO163" s="26"/>
      <c r="AP163" s="26"/>
      <c r="AQ163" s="26"/>
      <c r="AR163" s="26"/>
      <c r="AS163" s="26"/>
      <c r="AT163" s="26"/>
      <c r="AU163" s="26"/>
      <c r="AV163" s="26"/>
      <c r="AW163" s="26"/>
      <c r="AX163" s="26"/>
      <c r="AY163" s="26"/>
      <c r="AZ163" s="26"/>
      <c r="BA163" s="26"/>
      <c r="BB163" s="26"/>
      <c r="BC163" s="26"/>
      <c r="BD163" s="26"/>
      <c r="BE163" s="26"/>
      <c r="BF163" s="26"/>
      <c r="BG163" s="26"/>
      <c r="BH163" s="26"/>
      <c r="BI163" s="26"/>
      <c r="BJ163" s="26"/>
      <c r="BK163" s="26"/>
      <c r="BL163" s="26"/>
      <c r="BM163" s="26"/>
      <c r="BN163" s="26"/>
    </row>
    <row r="164" spans="1:66">
      <c r="A164" s="26"/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  <c r="AL164" s="26"/>
      <c r="AM164" s="26"/>
      <c r="AN164" s="26"/>
      <c r="AO164" s="26"/>
      <c r="AP164" s="26"/>
      <c r="AQ164" s="26"/>
      <c r="AR164" s="26"/>
      <c r="AS164" s="26"/>
      <c r="AT164" s="26"/>
      <c r="AU164" s="26"/>
      <c r="AV164" s="26"/>
      <c r="AW164" s="26"/>
      <c r="AX164" s="26"/>
      <c r="AY164" s="26"/>
      <c r="AZ164" s="26"/>
      <c r="BA164" s="26"/>
      <c r="BB164" s="26"/>
      <c r="BC164" s="26"/>
      <c r="BD164" s="26"/>
      <c r="BE164" s="26"/>
      <c r="BF164" s="26"/>
      <c r="BG164" s="26"/>
      <c r="BH164" s="26"/>
      <c r="BI164" s="26"/>
      <c r="BJ164" s="26"/>
      <c r="BK164" s="26"/>
      <c r="BL164" s="26"/>
      <c r="BM164" s="26"/>
      <c r="BN164" s="26"/>
    </row>
    <row r="165" spans="1:66">
      <c r="A165" s="26"/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  <c r="AL165" s="26"/>
      <c r="AM165" s="26"/>
      <c r="AN165" s="26"/>
      <c r="AO165" s="26"/>
      <c r="AP165" s="26"/>
      <c r="AQ165" s="26"/>
      <c r="AR165" s="26"/>
      <c r="AS165" s="26"/>
      <c r="AT165" s="26"/>
      <c r="AU165" s="26"/>
      <c r="AV165" s="26"/>
      <c r="AW165" s="26"/>
      <c r="AX165" s="26"/>
      <c r="AY165" s="26"/>
      <c r="AZ165" s="26"/>
      <c r="BA165" s="26"/>
      <c r="BB165" s="26"/>
      <c r="BC165" s="26"/>
      <c r="BD165" s="26"/>
      <c r="BE165" s="26"/>
      <c r="BF165" s="26"/>
      <c r="BG165" s="26"/>
      <c r="BH165" s="26"/>
      <c r="BI165" s="26"/>
      <c r="BJ165" s="26"/>
      <c r="BK165" s="26"/>
      <c r="BL165" s="26"/>
      <c r="BM165" s="26"/>
      <c r="BN165" s="26"/>
    </row>
    <row r="166" spans="1:66">
      <c r="A166" s="26"/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  <c r="AL166" s="26"/>
      <c r="AM166" s="26"/>
      <c r="AN166" s="26"/>
      <c r="AO166" s="26"/>
      <c r="AP166" s="26"/>
      <c r="AQ166" s="26"/>
      <c r="AR166" s="26"/>
      <c r="AS166" s="26"/>
      <c r="AT166" s="26"/>
      <c r="AU166" s="26"/>
      <c r="AV166" s="26"/>
      <c r="AW166" s="26"/>
      <c r="AX166" s="26"/>
      <c r="AY166" s="26"/>
      <c r="AZ166" s="26"/>
      <c r="BA166" s="26"/>
      <c r="BB166" s="26"/>
      <c r="BC166" s="26"/>
      <c r="BD166" s="26"/>
      <c r="BE166" s="26"/>
      <c r="BF166" s="26"/>
      <c r="BG166" s="26"/>
      <c r="BH166" s="26"/>
      <c r="BI166" s="26"/>
      <c r="BJ166" s="26"/>
      <c r="BK166" s="26"/>
      <c r="BL166" s="26"/>
      <c r="BM166" s="26"/>
      <c r="BN166" s="26"/>
    </row>
    <row r="167" spans="1:66">
      <c r="A167" s="26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  <c r="AL167" s="26"/>
      <c r="AM167" s="26"/>
      <c r="AN167" s="26"/>
      <c r="AO167" s="26"/>
      <c r="AP167" s="26"/>
      <c r="AQ167" s="26"/>
      <c r="AR167" s="26"/>
      <c r="AS167" s="26"/>
      <c r="AT167" s="26"/>
      <c r="AU167" s="26"/>
      <c r="AV167" s="26"/>
      <c r="AW167" s="26"/>
      <c r="AX167" s="26"/>
      <c r="AY167" s="26"/>
      <c r="AZ167" s="26"/>
      <c r="BA167" s="26"/>
      <c r="BB167" s="26"/>
      <c r="BC167" s="26"/>
      <c r="BD167" s="26"/>
      <c r="BE167" s="26"/>
      <c r="BF167" s="26"/>
      <c r="BG167" s="26"/>
      <c r="BH167" s="26"/>
      <c r="BI167" s="26"/>
      <c r="BJ167" s="26"/>
      <c r="BK167" s="26"/>
      <c r="BL167" s="26"/>
      <c r="BM167" s="26"/>
      <c r="BN167" s="26"/>
    </row>
    <row r="168" spans="1:66">
      <c r="A168" s="26"/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  <c r="AL168" s="26"/>
      <c r="AM168" s="26"/>
      <c r="AN168" s="26"/>
      <c r="AO168" s="26"/>
      <c r="AP168" s="26"/>
      <c r="AQ168" s="26"/>
      <c r="AR168" s="26"/>
      <c r="AS168" s="26"/>
      <c r="AT168" s="26"/>
      <c r="AU168" s="26"/>
      <c r="AV168" s="26"/>
      <c r="AW168" s="26"/>
      <c r="AX168" s="26"/>
      <c r="AY168" s="26"/>
      <c r="AZ168" s="26"/>
      <c r="BA168" s="26"/>
      <c r="BB168" s="26"/>
      <c r="BC168" s="26"/>
      <c r="BD168" s="26"/>
      <c r="BE168" s="26"/>
      <c r="BF168" s="26"/>
      <c r="BG168" s="26"/>
      <c r="BH168" s="26"/>
      <c r="BI168" s="26"/>
      <c r="BJ168" s="26"/>
      <c r="BK168" s="26"/>
      <c r="BL168" s="26"/>
      <c r="BM168" s="26"/>
      <c r="BN168" s="26"/>
    </row>
    <row r="169" spans="1:66">
      <c r="A169" s="26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  <c r="AL169" s="26"/>
      <c r="AM169" s="26"/>
      <c r="AN169" s="26"/>
      <c r="AO169" s="26"/>
      <c r="AP169" s="26"/>
      <c r="AQ169" s="26"/>
      <c r="AR169" s="26"/>
      <c r="AS169" s="26"/>
      <c r="AT169" s="26"/>
      <c r="AU169" s="26"/>
      <c r="AV169" s="26"/>
      <c r="AW169" s="26"/>
      <c r="AX169" s="26"/>
      <c r="AY169" s="26"/>
      <c r="AZ169" s="26"/>
      <c r="BA169" s="26"/>
      <c r="BB169" s="26"/>
      <c r="BC169" s="26"/>
      <c r="BD169" s="26"/>
      <c r="BE169" s="26"/>
      <c r="BF169" s="26"/>
      <c r="BG169" s="26"/>
      <c r="BH169" s="26"/>
      <c r="BI169" s="26"/>
      <c r="BJ169" s="26"/>
      <c r="BK169" s="26"/>
      <c r="BL169" s="26"/>
      <c r="BM169" s="26"/>
      <c r="BN169" s="26"/>
    </row>
    <row r="170" spans="1:66">
      <c r="A170" s="26"/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  <c r="AL170" s="26"/>
      <c r="AM170" s="26"/>
      <c r="AN170" s="26"/>
      <c r="AO170" s="26"/>
      <c r="AP170" s="26"/>
      <c r="AQ170" s="26"/>
      <c r="AR170" s="26"/>
      <c r="AS170" s="26"/>
      <c r="AT170" s="26"/>
      <c r="AU170" s="26"/>
      <c r="AV170" s="26"/>
      <c r="AW170" s="26"/>
      <c r="AX170" s="26"/>
      <c r="AY170" s="26"/>
      <c r="AZ170" s="26"/>
      <c r="BA170" s="26"/>
      <c r="BB170" s="26"/>
      <c r="BC170" s="26"/>
      <c r="BD170" s="26"/>
      <c r="BE170" s="26"/>
      <c r="BF170" s="26"/>
      <c r="BG170" s="26"/>
      <c r="BH170" s="26"/>
      <c r="BI170" s="26"/>
      <c r="BJ170" s="26"/>
      <c r="BK170" s="26"/>
      <c r="BL170" s="26"/>
      <c r="BM170" s="26"/>
      <c r="BN170" s="26"/>
    </row>
    <row r="171" spans="1:66">
      <c r="A171" s="26"/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  <c r="AL171" s="26"/>
      <c r="AM171" s="26"/>
      <c r="AN171" s="26"/>
      <c r="AO171" s="26"/>
      <c r="AP171" s="26"/>
      <c r="AQ171" s="26"/>
      <c r="AR171" s="26"/>
      <c r="AS171" s="26"/>
      <c r="AT171" s="26"/>
      <c r="AU171" s="26"/>
      <c r="AV171" s="26"/>
      <c r="AW171" s="26"/>
      <c r="AX171" s="26"/>
      <c r="AY171" s="26"/>
      <c r="AZ171" s="26"/>
      <c r="BA171" s="26"/>
      <c r="BB171" s="26"/>
      <c r="BC171" s="26"/>
      <c r="BD171" s="26"/>
      <c r="BE171" s="26"/>
      <c r="BF171" s="26"/>
      <c r="BG171" s="26"/>
      <c r="BH171" s="26"/>
      <c r="BI171" s="26"/>
      <c r="BJ171" s="26"/>
      <c r="BK171" s="26"/>
      <c r="BL171" s="26"/>
      <c r="BM171" s="26"/>
      <c r="BN171" s="26"/>
    </row>
    <row r="172" spans="1:66">
      <c r="A172" s="26"/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  <c r="AL172" s="26"/>
      <c r="AM172" s="26"/>
      <c r="AN172" s="26"/>
      <c r="AO172" s="26"/>
      <c r="AP172" s="26"/>
      <c r="AQ172" s="26"/>
      <c r="AR172" s="26"/>
      <c r="AS172" s="26"/>
      <c r="AT172" s="26"/>
      <c r="AU172" s="26"/>
      <c r="AV172" s="26"/>
      <c r="AW172" s="26"/>
      <c r="AX172" s="26"/>
      <c r="AY172" s="26"/>
      <c r="AZ172" s="26"/>
      <c r="BA172" s="26"/>
      <c r="BB172" s="26"/>
      <c r="BC172" s="26"/>
      <c r="BD172" s="26"/>
      <c r="BE172" s="26"/>
      <c r="BF172" s="26"/>
      <c r="BG172" s="26"/>
      <c r="BH172" s="26"/>
      <c r="BI172" s="26"/>
      <c r="BJ172" s="26"/>
      <c r="BK172" s="26"/>
      <c r="BL172" s="26"/>
      <c r="BM172" s="26"/>
      <c r="BN172" s="26"/>
    </row>
    <row r="173" spans="1:66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  <c r="AL173" s="26"/>
      <c r="AM173" s="26"/>
      <c r="AN173" s="26"/>
      <c r="AO173" s="26"/>
      <c r="AP173" s="26"/>
      <c r="AQ173" s="26"/>
      <c r="AR173" s="26"/>
      <c r="AS173" s="26"/>
      <c r="AT173" s="26"/>
      <c r="AU173" s="26"/>
      <c r="AV173" s="26"/>
      <c r="AW173" s="26"/>
      <c r="AX173" s="26"/>
      <c r="AY173" s="26"/>
      <c r="AZ173" s="26"/>
      <c r="BA173" s="26"/>
      <c r="BB173" s="26"/>
      <c r="BC173" s="26"/>
      <c r="BD173" s="26"/>
      <c r="BE173" s="26"/>
      <c r="BF173" s="26"/>
      <c r="BG173" s="26"/>
      <c r="BH173" s="26"/>
      <c r="BI173" s="26"/>
      <c r="BJ173" s="26"/>
      <c r="BK173" s="26"/>
      <c r="BL173" s="26"/>
      <c r="BM173" s="26"/>
      <c r="BN173" s="26"/>
    </row>
    <row r="174" spans="1:66">
      <c r="A174" s="26"/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  <c r="AL174" s="26"/>
      <c r="AM174" s="26"/>
      <c r="AN174" s="26"/>
      <c r="AO174" s="26"/>
      <c r="AP174" s="26"/>
      <c r="AQ174" s="26"/>
      <c r="AR174" s="26"/>
      <c r="AS174" s="26"/>
      <c r="AT174" s="26"/>
      <c r="AU174" s="26"/>
      <c r="AV174" s="26"/>
      <c r="AW174" s="26"/>
      <c r="AX174" s="26"/>
      <c r="AY174" s="26"/>
      <c r="AZ174" s="26"/>
      <c r="BA174" s="26"/>
      <c r="BB174" s="26"/>
      <c r="BC174" s="26"/>
      <c r="BD174" s="26"/>
      <c r="BE174" s="26"/>
      <c r="BF174" s="26"/>
      <c r="BG174" s="26"/>
      <c r="BH174" s="26"/>
      <c r="BI174" s="26"/>
      <c r="BJ174" s="26"/>
      <c r="BK174" s="26"/>
      <c r="BL174" s="26"/>
      <c r="BM174" s="26"/>
      <c r="BN174" s="26"/>
    </row>
    <row r="175" spans="1:66">
      <c r="A175" s="26"/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  <c r="AL175" s="26"/>
      <c r="AM175" s="26"/>
      <c r="AN175" s="26"/>
      <c r="AO175" s="26"/>
      <c r="AP175" s="26"/>
      <c r="AQ175" s="26"/>
      <c r="AR175" s="26"/>
      <c r="AS175" s="26"/>
      <c r="AT175" s="26"/>
      <c r="AU175" s="26"/>
      <c r="AV175" s="26"/>
      <c r="AW175" s="26"/>
      <c r="AX175" s="26"/>
      <c r="AY175" s="26"/>
      <c r="AZ175" s="26"/>
      <c r="BA175" s="26"/>
      <c r="BB175" s="26"/>
      <c r="BC175" s="26"/>
      <c r="BD175" s="26"/>
      <c r="BE175" s="26"/>
      <c r="BF175" s="26"/>
      <c r="BG175" s="26"/>
      <c r="BH175" s="26"/>
      <c r="BI175" s="26"/>
      <c r="BJ175" s="26"/>
      <c r="BK175" s="26"/>
      <c r="BL175" s="26"/>
      <c r="BM175" s="26"/>
      <c r="BN175" s="26"/>
    </row>
    <row r="176" spans="1:66">
      <c r="A176" s="26"/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  <c r="AL176" s="26"/>
      <c r="AM176" s="26"/>
      <c r="AN176" s="26"/>
      <c r="AO176" s="26"/>
      <c r="AP176" s="26"/>
      <c r="AQ176" s="26"/>
      <c r="AR176" s="26"/>
      <c r="AS176" s="26"/>
      <c r="AT176" s="26"/>
      <c r="AU176" s="26"/>
      <c r="AV176" s="26"/>
      <c r="AW176" s="26"/>
      <c r="AX176" s="26"/>
      <c r="AY176" s="26"/>
      <c r="AZ176" s="26"/>
      <c r="BA176" s="26"/>
      <c r="BB176" s="26"/>
      <c r="BC176" s="26"/>
      <c r="BD176" s="26"/>
      <c r="BE176" s="26"/>
      <c r="BF176" s="26"/>
      <c r="BG176" s="26"/>
      <c r="BH176" s="26"/>
      <c r="BI176" s="26"/>
      <c r="BJ176" s="26"/>
      <c r="BK176" s="26"/>
      <c r="BL176" s="26"/>
      <c r="BM176" s="26"/>
      <c r="BN176" s="26"/>
    </row>
    <row r="177" spans="1:66">
      <c r="A177" s="26"/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  <c r="AL177" s="26"/>
      <c r="AM177" s="26"/>
      <c r="AN177" s="26"/>
      <c r="AO177" s="26"/>
      <c r="AP177" s="26"/>
      <c r="AQ177" s="26"/>
      <c r="AR177" s="26"/>
      <c r="AS177" s="26"/>
      <c r="AT177" s="26"/>
      <c r="AU177" s="26"/>
      <c r="AV177" s="26"/>
      <c r="AW177" s="26"/>
      <c r="AX177" s="26"/>
      <c r="AY177" s="26"/>
      <c r="AZ177" s="26"/>
      <c r="BA177" s="26"/>
      <c r="BB177" s="26"/>
      <c r="BC177" s="26"/>
      <c r="BD177" s="26"/>
      <c r="BE177" s="26"/>
      <c r="BF177" s="26"/>
      <c r="BG177" s="26"/>
      <c r="BH177" s="26"/>
      <c r="BI177" s="26"/>
      <c r="BJ177" s="26"/>
      <c r="BK177" s="26"/>
      <c r="BL177" s="26"/>
      <c r="BM177" s="26"/>
      <c r="BN177" s="26"/>
    </row>
    <row r="178" spans="1:66">
      <c r="A178" s="26"/>
      <c r="B178" s="26"/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  <c r="AL178" s="26"/>
      <c r="AM178" s="26"/>
      <c r="AN178" s="26"/>
      <c r="AO178" s="26"/>
      <c r="AP178" s="26"/>
      <c r="AQ178" s="26"/>
      <c r="AR178" s="26"/>
      <c r="AS178" s="26"/>
      <c r="AT178" s="26"/>
      <c r="AU178" s="26"/>
      <c r="AV178" s="26"/>
      <c r="AW178" s="26"/>
      <c r="AX178" s="26"/>
      <c r="AY178" s="26"/>
      <c r="AZ178" s="26"/>
      <c r="BA178" s="26"/>
      <c r="BB178" s="26"/>
      <c r="BC178" s="26"/>
      <c r="BD178" s="26"/>
      <c r="BE178" s="26"/>
      <c r="BF178" s="26"/>
      <c r="BG178" s="26"/>
      <c r="BH178" s="26"/>
      <c r="BI178" s="26"/>
      <c r="BJ178" s="26"/>
      <c r="BK178" s="26"/>
      <c r="BL178" s="26"/>
      <c r="BM178" s="26"/>
      <c r="BN178" s="26"/>
    </row>
    <row r="179" spans="1:66">
      <c r="A179" s="26"/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  <c r="AL179" s="26"/>
      <c r="AM179" s="26"/>
      <c r="AN179" s="26"/>
      <c r="AO179" s="26"/>
      <c r="AP179" s="26"/>
      <c r="AQ179" s="26"/>
      <c r="AR179" s="26"/>
      <c r="AS179" s="26"/>
      <c r="AT179" s="26"/>
      <c r="AU179" s="26"/>
      <c r="AV179" s="26"/>
      <c r="AW179" s="26"/>
      <c r="AX179" s="26"/>
      <c r="AY179" s="26"/>
      <c r="AZ179" s="26"/>
      <c r="BA179" s="26"/>
      <c r="BB179" s="26"/>
      <c r="BC179" s="26"/>
      <c r="BD179" s="26"/>
      <c r="BE179" s="26"/>
      <c r="BF179" s="26"/>
      <c r="BG179" s="26"/>
      <c r="BH179" s="26"/>
      <c r="BI179" s="26"/>
      <c r="BJ179" s="26"/>
      <c r="BK179" s="26"/>
      <c r="BL179" s="26"/>
      <c r="BM179" s="26"/>
      <c r="BN179" s="26"/>
    </row>
    <row r="180" spans="1:66">
      <c r="A180" s="26"/>
      <c r="B180" s="26"/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  <c r="AL180" s="26"/>
      <c r="AM180" s="26"/>
      <c r="AN180" s="26"/>
      <c r="AO180" s="26"/>
      <c r="AP180" s="26"/>
      <c r="AQ180" s="26"/>
      <c r="AR180" s="26"/>
      <c r="AS180" s="26"/>
      <c r="AT180" s="26"/>
      <c r="AU180" s="26"/>
      <c r="AV180" s="26"/>
      <c r="AW180" s="26"/>
      <c r="AX180" s="26"/>
      <c r="AY180" s="26"/>
      <c r="AZ180" s="26"/>
      <c r="BA180" s="26"/>
      <c r="BB180" s="26"/>
      <c r="BC180" s="26"/>
      <c r="BD180" s="26"/>
      <c r="BE180" s="26"/>
      <c r="BF180" s="26"/>
      <c r="BG180" s="26"/>
      <c r="BH180" s="26"/>
      <c r="BI180" s="26"/>
      <c r="BJ180" s="26"/>
      <c r="BK180" s="26"/>
      <c r="BL180" s="26"/>
      <c r="BM180" s="26"/>
      <c r="BN180" s="26"/>
    </row>
    <row r="181" spans="1:66">
      <c r="A181" s="26"/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  <c r="AL181" s="26"/>
      <c r="AM181" s="26"/>
      <c r="AN181" s="26"/>
      <c r="AO181" s="26"/>
      <c r="AP181" s="26"/>
      <c r="AQ181" s="26"/>
      <c r="AR181" s="26"/>
      <c r="AS181" s="26"/>
      <c r="AT181" s="26"/>
      <c r="AU181" s="26"/>
      <c r="AV181" s="26"/>
      <c r="AW181" s="26"/>
      <c r="AX181" s="26"/>
      <c r="AY181" s="26"/>
      <c r="AZ181" s="26"/>
      <c r="BA181" s="26"/>
      <c r="BB181" s="26"/>
      <c r="BC181" s="26"/>
      <c r="BD181" s="26"/>
      <c r="BE181" s="26"/>
      <c r="BF181" s="26"/>
      <c r="BG181" s="26"/>
      <c r="BH181" s="26"/>
      <c r="BI181" s="26"/>
      <c r="BJ181" s="26"/>
      <c r="BK181" s="26"/>
      <c r="BL181" s="26"/>
      <c r="BM181" s="26"/>
      <c r="BN181" s="26"/>
    </row>
    <row r="182" spans="1:66">
      <c r="A182" s="26"/>
      <c r="B182" s="26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  <c r="AL182" s="26"/>
      <c r="AM182" s="26"/>
      <c r="AN182" s="26"/>
      <c r="AO182" s="26"/>
      <c r="AP182" s="26"/>
      <c r="AQ182" s="26"/>
      <c r="AR182" s="26"/>
      <c r="AS182" s="26"/>
      <c r="AT182" s="26"/>
      <c r="AU182" s="26"/>
      <c r="AV182" s="26"/>
      <c r="AW182" s="26"/>
      <c r="AX182" s="26"/>
      <c r="AY182" s="26"/>
      <c r="AZ182" s="26"/>
      <c r="BA182" s="26"/>
      <c r="BB182" s="26"/>
      <c r="BC182" s="26"/>
      <c r="BD182" s="26"/>
      <c r="BE182" s="26"/>
      <c r="BF182" s="26"/>
      <c r="BG182" s="26"/>
      <c r="BH182" s="26"/>
      <c r="BI182" s="26"/>
      <c r="BJ182" s="26"/>
      <c r="BK182" s="26"/>
      <c r="BL182" s="26"/>
      <c r="BM182" s="26"/>
      <c r="BN182" s="26"/>
    </row>
    <row r="183" spans="1:66">
      <c r="A183" s="26"/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  <c r="AL183" s="26"/>
      <c r="AM183" s="26"/>
      <c r="AN183" s="26"/>
      <c r="AO183" s="26"/>
      <c r="AP183" s="26"/>
      <c r="AQ183" s="26"/>
      <c r="AR183" s="26"/>
      <c r="AS183" s="26"/>
      <c r="AT183" s="26"/>
      <c r="AU183" s="26"/>
      <c r="AV183" s="26"/>
      <c r="AW183" s="26"/>
      <c r="AX183" s="26"/>
      <c r="AY183" s="26"/>
      <c r="AZ183" s="26"/>
      <c r="BA183" s="26"/>
      <c r="BB183" s="26"/>
      <c r="BC183" s="26"/>
      <c r="BD183" s="26"/>
      <c r="BE183" s="26"/>
      <c r="BF183" s="26"/>
      <c r="BG183" s="26"/>
      <c r="BH183" s="26"/>
      <c r="BI183" s="26"/>
      <c r="BJ183" s="26"/>
      <c r="BK183" s="26"/>
      <c r="BL183" s="26"/>
      <c r="BM183" s="26"/>
      <c r="BN183" s="26"/>
    </row>
    <row r="184" spans="1:66">
      <c r="A184" s="26"/>
      <c r="B184" s="26"/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  <c r="AL184" s="26"/>
      <c r="AM184" s="26"/>
      <c r="AN184" s="26"/>
      <c r="AO184" s="26"/>
      <c r="AP184" s="26"/>
      <c r="AQ184" s="26"/>
      <c r="AR184" s="26"/>
      <c r="AS184" s="26"/>
      <c r="AT184" s="26"/>
      <c r="AU184" s="26"/>
      <c r="AV184" s="26"/>
      <c r="AW184" s="26"/>
      <c r="AX184" s="26"/>
      <c r="AY184" s="26"/>
      <c r="AZ184" s="26"/>
      <c r="BA184" s="26"/>
      <c r="BB184" s="26"/>
      <c r="BC184" s="26"/>
      <c r="BD184" s="26"/>
      <c r="BE184" s="26"/>
      <c r="BF184" s="26"/>
      <c r="BG184" s="26"/>
      <c r="BH184" s="26"/>
      <c r="BI184" s="26"/>
      <c r="BJ184" s="26"/>
      <c r="BK184" s="26"/>
      <c r="BL184" s="26"/>
      <c r="BM184" s="26"/>
      <c r="BN184" s="26"/>
    </row>
    <row r="185" spans="1:66">
      <c r="A185" s="26"/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  <c r="AL185" s="26"/>
      <c r="AM185" s="26"/>
      <c r="AN185" s="26"/>
      <c r="AO185" s="26"/>
      <c r="AP185" s="26"/>
      <c r="AQ185" s="26"/>
      <c r="AR185" s="26"/>
      <c r="AS185" s="26"/>
      <c r="AT185" s="26"/>
      <c r="AU185" s="26"/>
      <c r="AV185" s="26"/>
      <c r="AW185" s="26"/>
      <c r="AX185" s="26"/>
      <c r="AY185" s="26"/>
      <c r="AZ185" s="26"/>
      <c r="BA185" s="26"/>
      <c r="BB185" s="26"/>
      <c r="BC185" s="26"/>
      <c r="BD185" s="26"/>
      <c r="BE185" s="26"/>
      <c r="BF185" s="26"/>
      <c r="BG185" s="26"/>
      <c r="BH185" s="26"/>
      <c r="BI185" s="26"/>
      <c r="BJ185" s="26"/>
      <c r="BK185" s="26"/>
      <c r="BL185" s="26"/>
      <c r="BM185" s="26"/>
      <c r="BN185" s="26"/>
    </row>
    <row r="186" spans="1:66">
      <c r="A186" s="26"/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  <c r="AL186" s="26"/>
      <c r="AM186" s="26"/>
      <c r="AN186" s="26"/>
      <c r="AO186" s="26"/>
      <c r="AP186" s="26"/>
      <c r="AQ186" s="26"/>
      <c r="AR186" s="26"/>
      <c r="AS186" s="26"/>
      <c r="AT186" s="26"/>
      <c r="AU186" s="26"/>
      <c r="AV186" s="26"/>
      <c r="AW186" s="26"/>
      <c r="AX186" s="26"/>
      <c r="AY186" s="26"/>
      <c r="AZ186" s="26"/>
      <c r="BA186" s="26"/>
      <c r="BB186" s="26"/>
      <c r="BC186" s="26"/>
      <c r="BD186" s="26"/>
      <c r="BE186" s="26"/>
      <c r="BF186" s="26"/>
      <c r="BG186" s="26"/>
      <c r="BH186" s="26"/>
      <c r="BI186" s="26"/>
      <c r="BJ186" s="26"/>
      <c r="BK186" s="26"/>
      <c r="BL186" s="26"/>
      <c r="BM186" s="26"/>
      <c r="BN186" s="26"/>
    </row>
    <row r="187" spans="1:66">
      <c r="A187" s="26"/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  <c r="AT187" s="26"/>
      <c r="AU187" s="26"/>
      <c r="AV187" s="26"/>
      <c r="AW187" s="26"/>
      <c r="AX187" s="26"/>
      <c r="AY187" s="26"/>
      <c r="AZ187" s="26"/>
      <c r="BA187" s="26"/>
      <c r="BB187" s="26"/>
      <c r="BC187" s="26"/>
      <c r="BD187" s="26"/>
      <c r="BE187" s="26"/>
      <c r="BF187" s="26"/>
      <c r="BG187" s="26"/>
      <c r="BH187" s="26"/>
      <c r="BI187" s="26"/>
      <c r="BJ187" s="26"/>
      <c r="BK187" s="26"/>
      <c r="BL187" s="26"/>
      <c r="BM187" s="26"/>
      <c r="BN187" s="26"/>
    </row>
    <row r="188" spans="1:66">
      <c r="A188" s="26"/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  <c r="AL188" s="26"/>
      <c r="AM188" s="26"/>
      <c r="AN188" s="26"/>
      <c r="AO188" s="26"/>
      <c r="AP188" s="26"/>
      <c r="AQ188" s="26"/>
      <c r="AR188" s="26"/>
      <c r="AS188" s="26"/>
      <c r="AT188" s="26"/>
      <c r="AU188" s="26"/>
      <c r="AV188" s="26"/>
      <c r="AW188" s="26"/>
      <c r="AX188" s="26"/>
      <c r="AY188" s="26"/>
      <c r="AZ188" s="26"/>
      <c r="BA188" s="26"/>
      <c r="BB188" s="26"/>
      <c r="BC188" s="26"/>
      <c r="BD188" s="26"/>
      <c r="BE188" s="26"/>
      <c r="BF188" s="26"/>
      <c r="BG188" s="26"/>
      <c r="BH188" s="26"/>
      <c r="BI188" s="26"/>
      <c r="BJ188" s="26"/>
      <c r="BK188" s="26"/>
      <c r="BL188" s="26"/>
      <c r="BM188" s="26"/>
      <c r="BN188" s="26"/>
    </row>
    <row r="189" spans="1:66">
      <c r="A189" s="26"/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  <c r="AL189" s="26"/>
      <c r="AM189" s="26"/>
      <c r="AN189" s="26"/>
      <c r="AO189" s="26"/>
      <c r="AP189" s="26"/>
      <c r="AQ189" s="26"/>
      <c r="AR189" s="26"/>
      <c r="AS189" s="26"/>
      <c r="AT189" s="26"/>
      <c r="AU189" s="26"/>
      <c r="AV189" s="26"/>
      <c r="AW189" s="26"/>
      <c r="AX189" s="26"/>
      <c r="AY189" s="26"/>
      <c r="AZ189" s="26"/>
      <c r="BA189" s="26"/>
      <c r="BB189" s="26"/>
      <c r="BC189" s="26"/>
      <c r="BD189" s="26"/>
      <c r="BE189" s="26"/>
      <c r="BF189" s="26"/>
      <c r="BG189" s="26"/>
      <c r="BH189" s="26"/>
      <c r="BI189" s="26"/>
      <c r="BJ189" s="26"/>
      <c r="BK189" s="26"/>
      <c r="BL189" s="26"/>
      <c r="BM189" s="26"/>
      <c r="BN189" s="26"/>
    </row>
    <row r="190" spans="1:66">
      <c r="A190" s="26"/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  <c r="AL190" s="26"/>
      <c r="AM190" s="26"/>
      <c r="AN190" s="26"/>
      <c r="AO190" s="26"/>
      <c r="AP190" s="26"/>
      <c r="AQ190" s="26"/>
      <c r="AR190" s="26"/>
      <c r="AS190" s="26"/>
      <c r="AT190" s="26"/>
      <c r="AU190" s="26"/>
      <c r="AV190" s="26"/>
      <c r="AW190" s="26"/>
      <c r="AX190" s="26"/>
      <c r="AY190" s="26"/>
      <c r="AZ190" s="26"/>
      <c r="BA190" s="26"/>
      <c r="BB190" s="26"/>
      <c r="BC190" s="26"/>
      <c r="BD190" s="26"/>
      <c r="BE190" s="26"/>
      <c r="BF190" s="26"/>
      <c r="BG190" s="26"/>
      <c r="BH190" s="26"/>
      <c r="BI190" s="26"/>
      <c r="BJ190" s="26"/>
      <c r="BK190" s="26"/>
      <c r="BL190" s="26"/>
      <c r="BM190" s="26"/>
      <c r="BN190" s="26"/>
    </row>
    <row r="191" spans="1:66">
      <c r="A191" s="26"/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  <c r="AL191" s="26"/>
      <c r="AM191" s="26"/>
      <c r="AN191" s="26"/>
      <c r="AO191" s="26"/>
      <c r="AP191" s="26"/>
      <c r="AQ191" s="26"/>
      <c r="AR191" s="26"/>
      <c r="AS191" s="26"/>
      <c r="AT191" s="26"/>
      <c r="AU191" s="26"/>
      <c r="AV191" s="26"/>
      <c r="AW191" s="26"/>
      <c r="AX191" s="26"/>
      <c r="AY191" s="26"/>
      <c r="AZ191" s="26"/>
      <c r="BA191" s="26"/>
      <c r="BB191" s="26"/>
      <c r="BC191" s="26"/>
      <c r="BD191" s="26"/>
      <c r="BE191" s="26"/>
      <c r="BF191" s="26"/>
      <c r="BG191" s="26"/>
      <c r="BH191" s="26"/>
      <c r="BI191" s="26"/>
      <c r="BJ191" s="26"/>
      <c r="BK191" s="26"/>
      <c r="BL191" s="26"/>
      <c r="BM191" s="26"/>
      <c r="BN191" s="26"/>
    </row>
    <row r="192" spans="1:66">
      <c r="A192" s="26"/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  <c r="BB192" s="26"/>
      <c r="BC192" s="26"/>
      <c r="BD192" s="26"/>
      <c r="BE192" s="26"/>
      <c r="BF192" s="26"/>
      <c r="BG192" s="26"/>
      <c r="BH192" s="26"/>
      <c r="BI192" s="26"/>
      <c r="BJ192" s="26"/>
      <c r="BK192" s="26"/>
      <c r="BL192" s="26"/>
      <c r="BM192" s="26"/>
      <c r="BN192" s="26"/>
    </row>
    <row r="193" spans="1:66">
      <c r="A193" s="26"/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  <c r="AL193" s="26"/>
      <c r="AM193" s="26"/>
      <c r="AN193" s="26"/>
      <c r="AO193" s="26"/>
      <c r="AP193" s="26"/>
      <c r="AQ193" s="26"/>
      <c r="AR193" s="26"/>
      <c r="AS193" s="26"/>
      <c r="AT193" s="26"/>
      <c r="AU193" s="26"/>
      <c r="AV193" s="26"/>
      <c r="AW193" s="26"/>
      <c r="AX193" s="26"/>
      <c r="AY193" s="26"/>
      <c r="AZ193" s="26"/>
      <c r="BA193" s="26"/>
      <c r="BB193" s="26"/>
      <c r="BC193" s="26"/>
      <c r="BD193" s="26"/>
      <c r="BE193" s="26"/>
      <c r="BF193" s="26"/>
      <c r="BG193" s="26"/>
      <c r="BH193" s="26"/>
      <c r="BI193" s="26"/>
      <c r="BJ193" s="26"/>
      <c r="BK193" s="26"/>
      <c r="BL193" s="26"/>
      <c r="BM193" s="26"/>
      <c r="BN193" s="26"/>
    </row>
    <row r="194" spans="1:66">
      <c r="A194" s="26"/>
      <c r="B194" s="26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  <c r="AL194" s="26"/>
      <c r="AM194" s="26"/>
      <c r="AN194" s="26"/>
      <c r="AO194" s="26"/>
      <c r="AP194" s="26"/>
      <c r="AQ194" s="26"/>
      <c r="AR194" s="26"/>
      <c r="AS194" s="26"/>
      <c r="AT194" s="26"/>
      <c r="AU194" s="26"/>
      <c r="AV194" s="26"/>
      <c r="AW194" s="26"/>
      <c r="AX194" s="26"/>
      <c r="AY194" s="26"/>
      <c r="AZ194" s="26"/>
      <c r="BA194" s="26"/>
      <c r="BB194" s="26"/>
      <c r="BC194" s="26"/>
      <c r="BD194" s="26"/>
      <c r="BE194" s="26"/>
      <c r="BF194" s="26"/>
      <c r="BG194" s="26"/>
      <c r="BH194" s="26"/>
      <c r="BI194" s="26"/>
      <c r="BJ194" s="26"/>
      <c r="BK194" s="26"/>
      <c r="BL194" s="26"/>
      <c r="BM194" s="26"/>
      <c r="BN194" s="26"/>
    </row>
    <row r="195" spans="1:66">
      <c r="A195" s="26"/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  <c r="AL195" s="26"/>
      <c r="AM195" s="26"/>
      <c r="AN195" s="26"/>
      <c r="AO195" s="26"/>
      <c r="AP195" s="26"/>
      <c r="AQ195" s="26"/>
      <c r="AR195" s="26"/>
      <c r="AS195" s="26"/>
      <c r="AT195" s="26"/>
      <c r="AU195" s="26"/>
      <c r="AV195" s="26"/>
      <c r="AW195" s="26"/>
      <c r="AX195" s="26"/>
      <c r="AY195" s="26"/>
      <c r="AZ195" s="26"/>
      <c r="BA195" s="26"/>
      <c r="BB195" s="26"/>
      <c r="BC195" s="26"/>
      <c r="BD195" s="26"/>
      <c r="BE195" s="26"/>
      <c r="BF195" s="26"/>
      <c r="BG195" s="26"/>
      <c r="BH195" s="26"/>
      <c r="BI195" s="26"/>
      <c r="BJ195" s="26"/>
      <c r="BK195" s="26"/>
      <c r="BL195" s="26"/>
      <c r="BM195" s="26"/>
      <c r="BN195" s="26"/>
    </row>
    <row r="196" spans="1:66">
      <c r="A196" s="26"/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  <c r="AL196" s="26"/>
      <c r="AM196" s="26"/>
      <c r="AN196" s="26"/>
      <c r="AO196" s="26"/>
      <c r="AP196" s="26"/>
      <c r="AQ196" s="26"/>
      <c r="AR196" s="26"/>
      <c r="AS196" s="26"/>
      <c r="AT196" s="26"/>
      <c r="AU196" s="26"/>
      <c r="AV196" s="26"/>
      <c r="AW196" s="26"/>
      <c r="AX196" s="26"/>
      <c r="AY196" s="26"/>
      <c r="AZ196" s="26"/>
      <c r="BA196" s="26"/>
      <c r="BB196" s="26"/>
      <c r="BC196" s="26"/>
      <c r="BD196" s="26"/>
      <c r="BE196" s="26"/>
      <c r="BF196" s="26"/>
      <c r="BG196" s="26"/>
      <c r="BH196" s="26"/>
      <c r="BI196" s="26"/>
      <c r="BJ196" s="26"/>
      <c r="BK196" s="26"/>
      <c r="BL196" s="26"/>
      <c r="BM196" s="26"/>
      <c r="BN196" s="26"/>
    </row>
    <row r="197" spans="1:66">
      <c r="A197" s="26"/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  <c r="AL197" s="26"/>
      <c r="AM197" s="26"/>
      <c r="AN197" s="26"/>
      <c r="AO197" s="26"/>
      <c r="AP197" s="26"/>
      <c r="AQ197" s="26"/>
      <c r="AR197" s="26"/>
      <c r="AS197" s="26"/>
      <c r="AT197" s="26"/>
      <c r="AU197" s="26"/>
      <c r="AV197" s="26"/>
      <c r="AW197" s="26"/>
      <c r="AX197" s="26"/>
      <c r="AY197" s="26"/>
      <c r="AZ197" s="26"/>
      <c r="BA197" s="26"/>
      <c r="BB197" s="26"/>
      <c r="BC197" s="26"/>
      <c r="BD197" s="26"/>
      <c r="BE197" s="26"/>
      <c r="BF197" s="26"/>
      <c r="BG197" s="26"/>
      <c r="BH197" s="26"/>
      <c r="BI197" s="26"/>
      <c r="BJ197" s="26"/>
      <c r="BK197" s="26"/>
      <c r="BL197" s="26"/>
      <c r="BM197" s="26"/>
      <c r="BN197" s="26"/>
    </row>
    <row r="198" spans="1:66">
      <c r="A198" s="26"/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  <c r="AL198" s="26"/>
      <c r="AM198" s="26"/>
      <c r="AN198" s="26"/>
      <c r="AO198" s="26"/>
      <c r="AP198" s="26"/>
      <c r="AQ198" s="26"/>
      <c r="AR198" s="26"/>
      <c r="AS198" s="26"/>
      <c r="AT198" s="26"/>
      <c r="AU198" s="26"/>
      <c r="AV198" s="26"/>
      <c r="AW198" s="26"/>
      <c r="AX198" s="26"/>
      <c r="AY198" s="26"/>
      <c r="AZ198" s="26"/>
      <c r="BA198" s="26"/>
      <c r="BB198" s="26"/>
      <c r="BC198" s="26"/>
      <c r="BD198" s="26"/>
      <c r="BE198" s="26"/>
      <c r="BF198" s="26"/>
      <c r="BG198" s="26"/>
      <c r="BH198" s="26"/>
      <c r="BI198" s="26"/>
      <c r="BJ198" s="26"/>
      <c r="BK198" s="26"/>
      <c r="BL198" s="26"/>
      <c r="BM198" s="26"/>
      <c r="BN198" s="26"/>
    </row>
    <row r="199" spans="1:66">
      <c r="A199" s="26"/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  <c r="AL199" s="26"/>
      <c r="AM199" s="26"/>
      <c r="AN199" s="26"/>
      <c r="AO199" s="26"/>
      <c r="AP199" s="26"/>
      <c r="AQ199" s="26"/>
      <c r="AR199" s="26"/>
      <c r="AS199" s="26"/>
      <c r="AT199" s="26"/>
      <c r="AU199" s="26"/>
      <c r="AV199" s="26"/>
      <c r="AW199" s="26"/>
      <c r="AX199" s="26"/>
      <c r="AY199" s="26"/>
      <c r="AZ199" s="26"/>
      <c r="BA199" s="26"/>
      <c r="BB199" s="26"/>
      <c r="BC199" s="26"/>
      <c r="BD199" s="26"/>
      <c r="BE199" s="26"/>
      <c r="BF199" s="26"/>
      <c r="BG199" s="26"/>
      <c r="BH199" s="26"/>
      <c r="BI199" s="26"/>
      <c r="BJ199" s="26"/>
      <c r="BK199" s="26"/>
      <c r="BL199" s="26"/>
      <c r="BM199" s="26"/>
      <c r="BN199" s="26"/>
    </row>
    <row r="200" spans="1:66">
      <c r="A200" s="26"/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  <c r="AL200" s="26"/>
      <c r="AM200" s="26"/>
      <c r="AN200" s="26"/>
      <c r="AO200" s="26"/>
      <c r="AP200" s="26"/>
      <c r="AQ200" s="26"/>
      <c r="AR200" s="26"/>
      <c r="AS200" s="26"/>
      <c r="AT200" s="26"/>
      <c r="AU200" s="26"/>
      <c r="AV200" s="26"/>
      <c r="AW200" s="26"/>
      <c r="AX200" s="26"/>
      <c r="AY200" s="26"/>
      <c r="AZ200" s="26"/>
      <c r="BA200" s="26"/>
      <c r="BB200" s="26"/>
      <c r="BC200" s="26"/>
      <c r="BD200" s="26"/>
      <c r="BE200" s="26"/>
      <c r="BF200" s="26"/>
      <c r="BG200" s="26"/>
      <c r="BH200" s="26"/>
      <c r="BI200" s="26"/>
      <c r="BJ200" s="26"/>
      <c r="BK200" s="26"/>
      <c r="BL200" s="26"/>
      <c r="BM200" s="26"/>
      <c r="BN200" s="26"/>
    </row>
    <row r="201" spans="1:66">
      <c r="A201" s="26"/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  <c r="AL201" s="26"/>
      <c r="AM201" s="26"/>
      <c r="AN201" s="26"/>
      <c r="AO201" s="26"/>
      <c r="AP201" s="26"/>
      <c r="AQ201" s="26"/>
      <c r="AR201" s="26"/>
      <c r="AS201" s="26"/>
      <c r="AT201" s="26"/>
      <c r="AU201" s="26"/>
      <c r="AV201" s="26"/>
      <c r="AW201" s="26"/>
      <c r="AX201" s="26"/>
      <c r="AY201" s="26"/>
      <c r="AZ201" s="26"/>
      <c r="BA201" s="26"/>
      <c r="BB201" s="26"/>
      <c r="BC201" s="26"/>
      <c r="BD201" s="26"/>
      <c r="BE201" s="26"/>
      <c r="BF201" s="26"/>
      <c r="BG201" s="26"/>
      <c r="BH201" s="26"/>
      <c r="BI201" s="26"/>
      <c r="BJ201" s="26"/>
      <c r="BK201" s="26"/>
      <c r="BL201" s="26"/>
      <c r="BM201" s="26"/>
      <c r="BN201" s="26"/>
    </row>
    <row r="202" spans="1:66">
      <c r="A202" s="26"/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  <c r="AL202" s="26"/>
      <c r="AM202" s="26"/>
      <c r="AN202" s="26"/>
      <c r="AO202" s="26"/>
      <c r="AP202" s="26"/>
      <c r="AQ202" s="26"/>
      <c r="AR202" s="26"/>
      <c r="AS202" s="26"/>
      <c r="AT202" s="26"/>
      <c r="AU202" s="26"/>
      <c r="AV202" s="26"/>
      <c r="AW202" s="26"/>
      <c r="AX202" s="26"/>
      <c r="AY202" s="26"/>
      <c r="AZ202" s="26"/>
      <c r="BA202" s="26"/>
      <c r="BB202" s="26"/>
      <c r="BC202" s="26"/>
      <c r="BD202" s="26"/>
      <c r="BE202" s="26"/>
      <c r="BF202" s="26"/>
      <c r="BG202" s="26"/>
      <c r="BH202" s="26"/>
      <c r="BI202" s="26"/>
      <c r="BJ202" s="26"/>
      <c r="BK202" s="26"/>
      <c r="BL202" s="26"/>
      <c r="BM202" s="26"/>
      <c r="BN202" s="26"/>
    </row>
    <row r="203" spans="1:66">
      <c r="A203" s="26"/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  <c r="AL203" s="26"/>
      <c r="AM203" s="26"/>
      <c r="AN203" s="26"/>
      <c r="AO203" s="26"/>
      <c r="AP203" s="26"/>
      <c r="AQ203" s="26"/>
      <c r="AR203" s="26"/>
      <c r="AS203" s="26"/>
      <c r="AT203" s="26"/>
      <c r="AU203" s="26"/>
      <c r="AV203" s="26"/>
      <c r="AW203" s="26"/>
      <c r="AX203" s="26"/>
      <c r="AY203" s="26"/>
      <c r="AZ203" s="26"/>
      <c r="BA203" s="26"/>
      <c r="BB203" s="26"/>
      <c r="BC203" s="26"/>
      <c r="BD203" s="26"/>
      <c r="BE203" s="26"/>
      <c r="BF203" s="26"/>
      <c r="BG203" s="26"/>
      <c r="BH203" s="26"/>
      <c r="BI203" s="26"/>
      <c r="BJ203" s="26"/>
      <c r="BK203" s="26"/>
      <c r="BL203" s="26"/>
      <c r="BM203" s="26"/>
      <c r="BN203" s="26"/>
    </row>
    <row r="204" spans="1:66">
      <c r="A204" s="26"/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  <c r="AL204" s="26"/>
      <c r="AM204" s="26"/>
      <c r="AN204" s="26"/>
      <c r="AO204" s="26"/>
      <c r="AP204" s="26"/>
      <c r="AQ204" s="26"/>
      <c r="AR204" s="26"/>
      <c r="AS204" s="26"/>
      <c r="AT204" s="26"/>
      <c r="AU204" s="26"/>
      <c r="AV204" s="26"/>
      <c r="AW204" s="26"/>
      <c r="AX204" s="26"/>
      <c r="AY204" s="26"/>
      <c r="AZ204" s="26"/>
      <c r="BA204" s="26"/>
      <c r="BB204" s="26"/>
      <c r="BC204" s="26"/>
      <c r="BD204" s="26"/>
      <c r="BE204" s="26"/>
      <c r="BF204" s="26"/>
      <c r="BG204" s="26"/>
      <c r="BH204" s="26"/>
      <c r="BI204" s="26"/>
      <c r="BJ204" s="26"/>
      <c r="BK204" s="26"/>
      <c r="BL204" s="26"/>
      <c r="BM204" s="26"/>
      <c r="BN204" s="26"/>
    </row>
    <row r="205" spans="1:66">
      <c r="A205" s="26"/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  <c r="AL205" s="26"/>
      <c r="AM205" s="26"/>
      <c r="AN205" s="26"/>
      <c r="AO205" s="26"/>
      <c r="AP205" s="26"/>
      <c r="AQ205" s="26"/>
      <c r="AR205" s="26"/>
      <c r="AS205" s="26"/>
      <c r="AT205" s="26"/>
      <c r="AU205" s="26"/>
      <c r="AV205" s="26"/>
      <c r="AW205" s="26"/>
      <c r="AX205" s="26"/>
      <c r="AY205" s="26"/>
      <c r="AZ205" s="26"/>
      <c r="BA205" s="26"/>
      <c r="BB205" s="26"/>
      <c r="BC205" s="26"/>
      <c r="BD205" s="26"/>
      <c r="BE205" s="26"/>
      <c r="BF205" s="26"/>
      <c r="BG205" s="26"/>
      <c r="BH205" s="26"/>
      <c r="BI205" s="26"/>
      <c r="BJ205" s="26"/>
      <c r="BK205" s="26"/>
      <c r="BL205" s="26"/>
      <c r="BM205" s="26"/>
      <c r="BN205" s="26"/>
    </row>
    <row r="206" spans="1:66">
      <c r="A206" s="26"/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  <c r="AL206" s="26"/>
      <c r="AM206" s="26"/>
      <c r="AN206" s="26"/>
      <c r="AO206" s="26"/>
      <c r="AP206" s="26"/>
      <c r="AQ206" s="26"/>
      <c r="AR206" s="26"/>
      <c r="AS206" s="26"/>
      <c r="AT206" s="26"/>
      <c r="AU206" s="26"/>
      <c r="AV206" s="26"/>
      <c r="AW206" s="26"/>
      <c r="AX206" s="26"/>
      <c r="AY206" s="26"/>
      <c r="AZ206" s="26"/>
      <c r="BA206" s="26"/>
      <c r="BB206" s="26"/>
      <c r="BC206" s="26"/>
      <c r="BD206" s="26"/>
      <c r="BE206" s="26"/>
      <c r="BF206" s="26"/>
      <c r="BG206" s="26"/>
      <c r="BH206" s="26"/>
      <c r="BI206" s="26"/>
      <c r="BJ206" s="26"/>
      <c r="BK206" s="26"/>
      <c r="BL206" s="26"/>
      <c r="BM206" s="26"/>
      <c r="BN206" s="26"/>
    </row>
    <row r="207" spans="1:66">
      <c r="A207" s="26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  <c r="AL207" s="26"/>
      <c r="AM207" s="26"/>
      <c r="AN207" s="26"/>
      <c r="AO207" s="26"/>
      <c r="AP207" s="26"/>
      <c r="AQ207" s="26"/>
      <c r="AR207" s="26"/>
      <c r="AS207" s="26"/>
      <c r="AT207" s="26"/>
      <c r="AU207" s="26"/>
      <c r="AV207" s="26"/>
      <c r="AW207" s="26"/>
      <c r="AX207" s="26"/>
      <c r="AY207" s="26"/>
      <c r="AZ207" s="26"/>
      <c r="BA207" s="26"/>
      <c r="BB207" s="26"/>
      <c r="BC207" s="26"/>
      <c r="BD207" s="26"/>
      <c r="BE207" s="26"/>
      <c r="BF207" s="26"/>
      <c r="BG207" s="26"/>
      <c r="BH207" s="26"/>
      <c r="BI207" s="26"/>
      <c r="BJ207" s="26"/>
      <c r="BK207" s="26"/>
      <c r="BL207" s="26"/>
      <c r="BM207" s="26"/>
      <c r="BN207" s="26"/>
    </row>
    <row r="208" spans="1:66">
      <c r="A208" s="26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  <c r="AL208" s="26"/>
      <c r="AM208" s="26"/>
      <c r="AN208" s="26"/>
      <c r="AO208" s="26"/>
      <c r="AP208" s="26"/>
      <c r="AQ208" s="26"/>
      <c r="AR208" s="26"/>
      <c r="AS208" s="26"/>
      <c r="AT208" s="26"/>
      <c r="AU208" s="26"/>
      <c r="AV208" s="26"/>
      <c r="AW208" s="26"/>
      <c r="AX208" s="26"/>
      <c r="AY208" s="26"/>
      <c r="AZ208" s="26"/>
      <c r="BA208" s="26"/>
      <c r="BB208" s="26"/>
      <c r="BC208" s="26"/>
      <c r="BD208" s="26"/>
      <c r="BE208" s="26"/>
      <c r="BF208" s="26"/>
      <c r="BG208" s="26"/>
      <c r="BH208" s="26"/>
      <c r="BI208" s="26"/>
      <c r="BJ208" s="26"/>
      <c r="BK208" s="26"/>
      <c r="BL208" s="26"/>
      <c r="BM208" s="26"/>
      <c r="BN208" s="26"/>
    </row>
    <row r="209" spans="1:66">
      <c r="A209" s="26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  <c r="AL209" s="26"/>
      <c r="AM209" s="26"/>
      <c r="AN209" s="26"/>
      <c r="AO209" s="26"/>
      <c r="AP209" s="26"/>
      <c r="AQ209" s="26"/>
      <c r="AR209" s="26"/>
      <c r="AS209" s="26"/>
      <c r="AT209" s="26"/>
      <c r="AU209" s="26"/>
      <c r="AV209" s="26"/>
      <c r="AW209" s="26"/>
      <c r="AX209" s="26"/>
      <c r="AY209" s="26"/>
      <c r="AZ209" s="26"/>
      <c r="BA209" s="26"/>
      <c r="BB209" s="26"/>
      <c r="BC209" s="26"/>
      <c r="BD209" s="26"/>
      <c r="BE209" s="26"/>
      <c r="BF209" s="26"/>
      <c r="BG209" s="26"/>
      <c r="BH209" s="26"/>
      <c r="BI209" s="26"/>
      <c r="BJ209" s="26"/>
      <c r="BK209" s="26"/>
      <c r="BL209" s="26"/>
      <c r="BM209" s="26"/>
      <c r="BN209" s="26"/>
    </row>
    <row r="210" spans="1:66">
      <c r="A210" s="26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  <c r="AL210" s="26"/>
      <c r="AM210" s="26"/>
      <c r="AN210" s="26"/>
      <c r="AO210" s="26"/>
      <c r="AP210" s="26"/>
      <c r="AQ210" s="26"/>
      <c r="AR210" s="26"/>
      <c r="AS210" s="26"/>
      <c r="AT210" s="26"/>
      <c r="AU210" s="26"/>
      <c r="AV210" s="26"/>
      <c r="AW210" s="26"/>
      <c r="AX210" s="26"/>
      <c r="AY210" s="26"/>
      <c r="AZ210" s="26"/>
      <c r="BA210" s="26"/>
      <c r="BB210" s="26"/>
      <c r="BC210" s="26"/>
      <c r="BD210" s="26"/>
      <c r="BE210" s="26"/>
      <c r="BF210" s="26"/>
      <c r="BG210" s="26"/>
      <c r="BH210" s="26"/>
      <c r="BI210" s="26"/>
      <c r="BJ210" s="26"/>
      <c r="BK210" s="26"/>
      <c r="BL210" s="26"/>
      <c r="BM210" s="26"/>
      <c r="BN210" s="26"/>
    </row>
    <row r="211" spans="1:66">
      <c r="A211" s="26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  <c r="AL211" s="26"/>
      <c r="AM211" s="26"/>
      <c r="AN211" s="26"/>
      <c r="AO211" s="26"/>
      <c r="AP211" s="26"/>
      <c r="AQ211" s="26"/>
      <c r="AR211" s="26"/>
      <c r="AS211" s="26"/>
      <c r="AT211" s="26"/>
      <c r="AU211" s="26"/>
      <c r="AV211" s="26"/>
      <c r="AW211" s="26"/>
      <c r="AX211" s="26"/>
      <c r="AY211" s="26"/>
      <c r="AZ211" s="26"/>
      <c r="BA211" s="26"/>
      <c r="BB211" s="26"/>
      <c r="BC211" s="26"/>
      <c r="BD211" s="26"/>
      <c r="BE211" s="26"/>
      <c r="BF211" s="26"/>
      <c r="BG211" s="26"/>
      <c r="BH211" s="26"/>
      <c r="BI211" s="26"/>
      <c r="BJ211" s="26"/>
      <c r="BK211" s="26"/>
      <c r="BL211" s="26"/>
      <c r="BM211" s="26"/>
      <c r="BN211" s="26"/>
    </row>
    <row r="212" spans="1:66">
      <c r="A212" s="26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  <c r="AL212" s="26"/>
      <c r="AM212" s="26"/>
      <c r="AN212" s="26"/>
      <c r="AO212" s="26"/>
      <c r="AP212" s="26"/>
      <c r="AQ212" s="26"/>
      <c r="AR212" s="26"/>
      <c r="AS212" s="26"/>
      <c r="AT212" s="26"/>
      <c r="AU212" s="26"/>
      <c r="AV212" s="26"/>
      <c r="AW212" s="26"/>
      <c r="AX212" s="26"/>
      <c r="AY212" s="26"/>
      <c r="AZ212" s="26"/>
      <c r="BA212" s="26"/>
      <c r="BB212" s="26"/>
      <c r="BC212" s="26"/>
      <c r="BD212" s="26"/>
      <c r="BE212" s="26"/>
      <c r="BF212" s="26"/>
      <c r="BG212" s="26"/>
      <c r="BH212" s="26"/>
      <c r="BI212" s="26"/>
      <c r="BJ212" s="26"/>
      <c r="BK212" s="26"/>
      <c r="BL212" s="26"/>
      <c r="BM212" s="26"/>
      <c r="BN212" s="26"/>
    </row>
    <row r="213" spans="1:66">
      <c r="A213" s="26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  <c r="AL213" s="26"/>
      <c r="AM213" s="26"/>
      <c r="AN213" s="26"/>
      <c r="AO213" s="26"/>
      <c r="AP213" s="26"/>
      <c r="AQ213" s="26"/>
      <c r="AR213" s="26"/>
      <c r="AS213" s="26"/>
      <c r="AT213" s="26"/>
      <c r="AU213" s="26"/>
      <c r="AV213" s="26"/>
      <c r="AW213" s="26"/>
      <c r="AX213" s="26"/>
      <c r="AY213" s="26"/>
      <c r="AZ213" s="26"/>
      <c r="BA213" s="26"/>
      <c r="BB213" s="26"/>
      <c r="BC213" s="26"/>
      <c r="BD213" s="26"/>
      <c r="BE213" s="26"/>
      <c r="BF213" s="26"/>
      <c r="BG213" s="26"/>
      <c r="BH213" s="26"/>
      <c r="BI213" s="26"/>
      <c r="BJ213" s="26"/>
      <c r="BK213" s="26"/>
      <c r="BL213" s="26"/>
      <c r="BM213" s="26"/>
      <c r="BN213" s="26"/>
    </row>
    <row r="214" spans="1:66">
      <c r="A214" s="26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  <c r="AL214" s="26"/>
      <c r="AM214" s="26"/>
      <c r="AN214" s="26"/>
      <c r="AO214" s="26"/>
      <c r="AP214" s="26"/>
      <c r="AQ214" s="26"/>
      <c r="AR214" s="26"/>
      <c r="AS214" s="26"/>
      <c r="AT214" s="26"/>
      <c r="AU214" s="26"/>
      <c r="AV214" s="26"/>
      <c r="AW214" s="26"/>
      <c r="AX214" s="26"/>
      <c r="AY214" s="26"/>
      <c r="AZ214" s="26"/>
      <c r="BA214" s="26"/>
      <c r="BB214" s="26"/>
      <c r="BC214" s="26"/>
      <c r="BD214" s="26"/>
      <c r="BE214" s="26"/>
      <c r="BF214" s="26"/>
      <c r="BG214" s="26"/>
      <c r="BH214" s="26"/>
      <c r="BI214" s="26"/>
      <c r="BJ214" s="26"/>
      <c r="BK214" s="26"/>
      <c r="BL214" s="26"/>
      <c r="BM214" s="26"/>
      <c r="BN214" s="26"/>
    </row>
    <row r="215" spans="1:66">
      <c r="A215" s="26"/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  <c r="AL215" s="26"/>
      <c r="AM215" s="26"/>
      <c r="AN215" s="26"/>
      <c r="AO215" s="26"/>
      <c r="AP215" s="26"/>
      <c r="AQ215" s="26"/>
      <c r="AR215" s="26"/>
      <c r="AS215" s="26"/>
      <c r="AT215" s="26"/>
      <c r="AU215" s="26"/>
      <c r="AV215" s="26"/>
      <c r="AW215" s="26"/>
      <c r="AX215" s="26"/>
      <c r="AY215" s="26"/>
      <c r="AZ215" s="26"/>
      <c r="BA215" s="26"/>
      <c r="BB215" s="26"/>
      <c r="BC215" s="26"/>
      <c r="BD215" s="26"/>
      <c r="BE215" s="26"/>
      <c r="BF215" s="26"/>
      <c r="BG215" s="26"/>
      <c r="BH215" s="26"/>
      <c r="BI215" s="26"/>
      <c r="BJ215" s="26"/>
      <c r="BK215" s="26"/>
      <c r="BL215" s="26"/>
      <c r="BM215" s="26"/>
      <c r="BN215" s="26"/>
    </row>
    <row r="216" spans="1:66">
      <c r="A216" s="26"/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  <c r="AL216" s="26"/>
      <c r="AM216" s="26"/>
      <c r="AN216" s="26"/>
      <c r="AO216" s="26"/>
      <c r="AP216" s="26"/>
      <c r="AQ216" s="26"/>
      <c r="AR216" s="26"/>
      <c r="AS216" s="26"/>
      <c r="AT216" s="26"/>
      <c r="AU216" s="26"/>
      <c r="AV216" s="26"/>
      <c r="AW216" s="26"/>
      <c r="AX216" s="26"/>
      <c r="AY216" s="26"/>
      <c r="AZ216" s="26"/>
      <c r="BA216" s="26"/>
      <c r="BB216" s="26"/>
      <c r="BC216" s="26"/>
      <c r="BD216" s="26"/>
      <c r="BE216" s="26"/>
      <c r="BF216" s="26"/>
      <c r="BG216" s="26"/>
      <c r="BH216" s="26"/>
      <c r="BI216" s="26"/>
      <c r="BJ216" s="26"/>
      <c r="BK216" s="26"/>
      <c r="BL216" s="26"/>
      <c r="BM216" s="26"/>
      <c r="BN216" s="26"/>
    </row>
    <row r="217" spans="1:66">
      <c r="A217" s="26"/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  <c r="AL217" s="26"/>
      <c r="AM217" s="26"/>
      <c r="AN217" s="26"/>
      <c r="AO217" s="26"/>
      <c r="AP217" s="26"/>
      <c r="AQ217" s="26"/>
      <c r="AR217" s="26"/>
      <c r="AS217" s="26"/>
      <c r="AT217" s="26"/>
      <c r="AU217" s="26"/>
      <c r="AV217" s="26"/>
      <c r="AW217" s="26"/>
      <c r="AX217" s="26"/>
      <c r="AY217" s="26"/>
      <c r="AZ217" s="26"/>
      <c r="BA217" s="26"/>
      <c r="BB217" s="26"/>
      <c r="BC217" s="26"/>
      <c r="BD217" s="26"/>
      <c r="BE217" s="26"/>
      <c r="BF217" s="26"/>
      <c r="BG217" s="26"/>
      <c r="BH217" s="26"/>
      <c r="BI217" s="26"/>
      <c r="BJ217" s="26"/>
      <c r="BK217" s="26"/>
      <c r="BL217" s="26"/>
      <c r="BM217" s="26"/>
      <c r="BN217" s="26"/>
    </row>
    <row r="218" spans="1:66">
      <c r="A218" s="26"/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  <c r="AL218" s="26"/>
      <c r="AM218" s="26"/>
      <c r="AN218" s="26"/>
      <c r="AO218" s="26"/>
      <c r="AP218" s="26"/>
      <c r="AQ218" s="26"/>
      <c r="AR218" s="26"/>
      <c r="AS218" s="26"/>
      <c r="AT218" s="26"/>
      <c r="AU218" s="26"/>
      <c r="AV218" s="26"/>
      <c r="AW218" s="26"/>
      <c r="AX218" s="26"/>
      <c r="AY218" s="26"/>
      <c r="AZ218" s="26"/>
      <c r="BA218" s="26"/>
      <c r="BB218" s="26"/>
      <c r="BC218" s="26"/>
      <c r="BD218" s="26"/>
      <c r="BE218" s="26"/>
      <c r="BF218" s="26"/>
      <c r="BG218" s="26"/>
      <c r="BH218" s="26"/>
      <c r="BI218" s="26"/>
      <c r="BJ218" s="26"/>
      <c r="BK218" s="26"/>
      <c r="BL218" s="26"/>
      <c r="BM218" s="26"/>
      <c r="BN218" s="26"/>
    </row>
    <row r="219" spans="1:66">
      <c r="A219" s="26"/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  <c r="AL219" s="26"/>
      <c r="AM219" s="26"/>
      <c r="AN219" s="26"/>
      <c r="AO219" s="26"/>
      <c r="AP219" s="26"/>
      <c r="AQ219" s="26"/>
      <c r="AR219" s="26"/>
      <c r="AS219" s="26"/>
      <c r="AT219" s="26"/>
      <c r="AU219" s="26"/>
      <c r="AV219" s="26"/>
      <c r="AW219" s="26"/>
      <c r="AX219" s="26"/>
      <c r="AY219" s="26"/>
      <c r="AZ219" s="26"/>
      <c r="BA219" s="26"/>
      <c r="BB219" s="26"/>
      <c r="BC219" s="26"/>
      <c r="BD219" s="26"/>
      <c r="BE219" s="26"/>
      <c r="BF219" s="26"/>
      <c r="BG219" s="26"/>
      <c r="BH219" s="26"/>
      <c r="BI219" s="26"/>
      <c r="BJ219" s="26"/>
      <c r="BK219" s="26"/>
      <c r="BL219" s="26"/>
      <c r="BM219" s="26"/>
      <c r="BN219" s="26"/>
    </row>
    <row r="220" spans="1:66">
      <c r="A220" s="26"/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  <c r="AL220" s="26"/>
      <c r="AM220" s="26"/>
      <c r="AN220" s="26"/>
      <c r="AO220" s="26"/>
      <c r="AP220" s="26"/>
      <c r="AQ220" s="26"/>
      <c r="AR220" s="26"/>
      <c r="AS220" s="26"/>
      <c r="AT220" s="26"/>
      <c r="AU220" s="26"/>
      <c r="AV220" s="26"/>
      <c r="AW220" s="26"/>
      <c r="AX220" s="26"/>
      <c r="AY220" s="26"/>
      <c r="AZ220" s="26"/>
      <c r="BA220" s="26"/>
      <c r="BB220" s="26"/>
      <c r="BC220" s="26"/>
      <c r="BD220" s="26"/>
      <c r="BE220" s="26"/>
      <c r="BF220" s="26"/>
      <c r="BG220" s="26"/>
      <c r="BH220" s="26"/>
      <c r="BI220" s="26"/>
      <c r="BJ220" s="26"/>
      <c r="BK220" s="26"/>
      <c r="BL220" s="26"/>
      <c r="BM220" s="26"/>
      <c r="BN220" s="26"/>
    </row>
    <row r="221" spans="1:66">
      <c r="A221" s="26"/>
      <c r="B221" s="26"/>
      <c r="C221" s="26"/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  <c r="AL221" s="26"/>
      <c r="AM221" s="26"/>
      <c r="AN221" s="26"/>
      <c r="AO221" s="26"/>
      <c r="AP221" s="26"/>
      <c r="AQ221" s="26"/>
      <c r="AR221" s="26"/>
      <c r="AS221" s="26"/>
      <c r="AT221" s="26"/>
      <c r="AU221" s="26"/>
      <c r="AV221" s="26"/>
      <c r="AW221" s="26"/>
      <c r="AX221" s="26"/>
      <c r="AY221" s="26"/>
      <c r="AZ221" s="26"/>
      <c r="BA221" s="26"/>
      <c r="BB221" s="26"/>
      <c r="BC221" s="26"/>
      <c r="BD221" s="26"/>
      <c r="BE221" s="26"/>
      <c r="BF221" s="26"/>
      <c r="BG221" s="26"/>
      <c r="BH221" s="26"/>
      <c r="BI221" s="26"/>
      <c r="BJ221" s="26"/>
      <c r="BK221" s="26"/>
      <c r="BL221" s="26"/>
      <c r="BM221" s="26"/>
      <c r="BN221" s="26"/>
    </row>
    <row r="222" spans="1:66">
      <c r="A222" s="26"/>
      <c r="B222" s="26"/>
      <c r="C222" s="26"/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  <c r="AL222" s="26"/>
      <c r="AM222" s="26"/>
      <c r="AN222" s="26"/>
      <c r="AO222" s="26"/>
      <c r="AP222" s="26"/>
      <c r="AQ222" s="26"/>
      <c r="AR222" s="26"/>
      <c r="AS222" s="26"/>
      <c r="AT222" s="26"/>
      <c r="AU222" s="26"/>
      <c r="AV222" s="26"/>
      <c r="AW222" s="26"/>
      <c r="AX222" s="26"/>
      <c r="AY222" s="26"/>
      <c r="AZ222" s="26"/>
      <c r="BA222" s="26"/>
      <c r="BB222" s="26"/>
      <c r="BC222" s="26"/>
      <c r="BD222" s="26"/>
      <c r="BE222" s="26"/>
      <c r="BF222" s="26"/>
      <c r="BG222" s="26"/>
      <c r="BH222" s="26"/>
      <c r="BI222" s="26"/>
      <c r="BJ222" s="26"/>
      <c r="BK222" s="26"/>
      <c r="BL222" s="26"/>
      <c r="BM222" s="26"/>
      <c r="BN222" s="26"/>
    </row>
    <row r="223" spans="1:66">
      <c r="A223" s="26"/>
      <c r="B223" s="26"/>
      <c r="C223" s="26"/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  <c r="AL223" s="26"/>
      <c r="AM223" s="26"/>
      <c r="AN223" s="26"/>
      <c r="AO223" s="26"/>
      <c r="AP223" s="26"/>
      <c r="AQ223" s="26"/>
      <c r="AR223" s="26"/>
      <c r="AS223" s="26"/>
      <c r="AT223" s="26"/>
      <c r="AU223" s="26"/>
      <c r="AV223" s="26"/>
      <c r="AW223" s="26"/>
      <c r="AX223" s="26"/>
      <c r="AY223" s="26"/>
      <c r="AZ223" s="26"/>
      <c r="BA223" s="26"/>
      <c r="BB223" s="26"/>
      <c r="BC223" s="26"/>
      <c r="BD223" s="26"/>
      <c r="BE223" s="26"/>
      <c r="BF223" s="26"/>
      <c r="BG223" s="26"/>
      <c r="BH223" s="26"/>
      <c r="BI223" s="26"/>
      <c r="BJ223" s="26"/>
      <c r="BK223" s="26"/>
      <c r="BL223" s="26"/>
      <c r="BM223" s="26"/>
      <c r="BN223" s="26"/>
    </row>
    <row r="224" spans="1:66">
      <c r="A224" s="26"/>
      <c r="B224" s="26"/>
      <c r="C224" s="26"/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  <c r="AL224" s="26"/>
      <c r="AM224" s="26"/>
      <c r="AN224" s="26"/>
      <c r="AO224" s="26"/>
      <c r="AP224" s="26"/>
      <c r="AQ224" s="26"/>
      <c r="AR224" s="26"/>
      <c r="AS224" s="26"/>
      <c r="AT224" s="26"/>
      <c r="AU224" s="26"/>
      <c r="AV224" s="26"/>
      <c r="AW224" s="26"/>
      <c r="AX224" s="26"/>
      <c r="AY224" s="26"/>
      <c r="AZ224" s="26"/>
      <c r="BA224" s="26"/>
      <c r="BB224" s="26"/>
      <c r="BC224" s="26"/>
      <c r="BD224" s="26"/>
      <c r="BE224" s="26"/>
      <c r="BF224" s="26"/>
      <c r="BG224" s="26"/>
      <c r="BH224" s="26"/>
      <c r="BI224" s="26"/>
      <c r="BJ224" s="26"/>
      <c r="BK224" s="26"/>
      <c r="BL224" s="26"/>
      <c r="BM224" s="26"/>
      <c r="BN224" s="26"/>
    </row>
    <row r="225" spans="1:66">
      <c r="A225" s="26"/>
      <c r="B225" s="26"/>
      <c r="C225" s="26"/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  <c r="AL225" s="26"/>
      <c r="AM225" s="26"/>
      <c r="AN225" s="26"/>
      <c r="AO225" s="26"/>
      <c r="AP225" s="26"/>
      <c r="AQ225" s="26"/>
      <c r="AR225" s="26"/>
      <c r="AS225" s="26"/>
      <c r="AT225" s="26"/>
      <c r="AU225" s="26"/>
      <c r="AV225" s="26"/>
      <c r="AW225" s="26"/>
      <c r="AX225" s="26"/>
      <c r="AY225" s="26"/>
      <c r="AZ225" s="26"/>
      <c r="BA225" s="26"/>
      <c r="BB225" s="26"/>
      <c r="BC225" s="26"/>
      <c r="BD225" s="26"/>
      <c r="BE225" s="26"/>
      <c r="BF225" s="26"/>
      <c r="BG225" s="26"/>
      <c r="BH225" s="26"/>
      <c r="BI225" s="26"/>
      <c r="BJ225" s="26"/>
      <c r="BK225" s="26"/>
      <c r="BL225" s="26"/>
      <c r="BM225" s="26"/>
      <c r="BN225" s="26"/>
    </row>
    <row r="226" spans="1:66">
      <c r="A226" s="26"/>
      <c r="B226" s="26"/>
      <c r="C226" s="26"/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  <c r="AL226" s="26"/>
      <c r="AM226" s="26"/>
      <c r="AN226" s="26"/>
      <c r="AO226" s="26"/>
      <c r="AP226" s="26"/>
      <c r="AQ226" s="26"/>
      <c r="AR226" s="26"/>
      <c r="AS226" s="26"/>
      <c r="AT226" s="26"/>
      <c r="AU226" s="26"/>
      <c r="AV226" s="26"/>
      <c r="AW226" s="26"/>
      <c r="AX226" s="26"/>
      <c r="AY226" s="26"/>
      <c r="AZ226" s="26"/>
      <c r="BA226" s="26"/>
      <c r="BB226" s="26"/>
      <c r="BC226" s="26"/>
      <c r="BD226" s="26"/>
      <c r="BE226" s="26"/>
      <c r="BF226" s="26"/>
      <c r="BG226" s="26"/>
      <c r="BH226" s="26"/>
      <c r="BI226" s="26"/>
      <c r="BJ226" s="26"/>
      <c r="BK226" s="26"/>
      <c r="BL226" s="26"/>
      <c r="BM226" s="26"/>
      <c r="BN226" s="26"/>
    </row>
    <row r="227" spans="1:66">
      <c r="A227" s="26"/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  <c r="AL227" s="26"/>
      <c r="AM227" s="26"/>
      <c r="AN227" s="26"/>
      <c r="AO227" s="26"/>
      <c r="AP227" s="26"/>
      <c r="AQ227" s="26"/>
      <c r="AR227" s="26"/>
      <c r="AS227" s="26"/>
      <c r="AT227" s="26"/>
      <c r="AU227" s="26"/>
      <c r="AV227" s="26"/>
      <c r="AW227" s="26"/>
      <c r="AX227" s="26"/>
      <c r="AY227" s="26"/>
      <c r="AZ227" s="26"/>
      <c r="BA227" s="26"/>
      <c r="BB227" s="26"/>
      <c r="BC227" s="26"/>
      <c r="BD227" s="26"/>
      <c r="BE227" s="26"/>
      <c r="BF227" s="26"/>
      <c r="BG227" s="26"/>
      <c r="BH227" s="26"/>
      <c r="BI227" s="26"/>
      <c r="BJ227" s="26"/>
      <c r="BK227" s="26"/>
      <c r="BL227" s="26"/>
      <c r="BM227" s="26"/>
      <c r="BN227" s="26"/>
    </row>
    <row r="228" spans="1:66">
      <c r="A228" s="26"/>
      <c r="B228" s="26"/>
      <c r="C228" s="26"/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  <c r="AL228" s="26"/>
      <c r="AM228" s="26"/>
      <c r="AN228" s="26"/>
      <c r="AO228" s="26"/>
      <c r="AP228" s="26"/>
      <c r="AQ228" s="26"/>
      <c r="AR228" s="26"/>
      <c r="AS228" s="26"/>
      <c r="AT228" s="26"/>
      <c r="AU228" s="26"/>
      <c r="AV228" s="26"/>
      <c r="AW228" s="26"/>
      <c r="AX228" s="26"/>
      <c r="AY228" s="26"/>
      <c r="AZ228" s="26"/>
      <c r="BA228" s="26"/>
      <c r="BB228" s="26"/>
      <c r="BC228" s="26"/>
      <c r="BD228" s="26"/>
      <c r="BE228" s="26"/>
      <c r="BF228" s="26"/>
      <c r="BG228" s="26"/>
      <c r="BH228" s="26"/>
      <c r="BI228" s="26"/>
      <c r="BJ228" s="26"/>
      <c r="BK228" s="26"/>
      <c r="BL228" s="26"/>
      <c r="BM228" s="26"/>
      <c r="BN228" s="26"/>
    </row>
    <row r="229" spans="1:66">
      <c r="A229" s="26"/>
      <c r="B229" s="26"/>
      <c r="C229" s="26"/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  <c r="AL229" s="26"/>
      <c r="AM229" s="26"/>
      <c r="AN229" s="26"/>
      <c r="AO229" s="26"/>
      <c r="AP229" s="26"/>
      <c r="AQ229" s="26"/>
      <c r="AR229" s="26"/>
      <c r="AS229" s="26"/>
      <c r="AT229" s="26"/>
      <c r="AU229" s="26"/>
      <c r="AV229" s="26"/>
      <c r="AW229" s="26"/>
      <c r="AX229" s="26"/>
      <c r="AY229" s="26"/>
      <c r="AZ229" s="26"/>
      <c r="BA229" s="26"/>
      <c r="BB229" s="26"/>
      <c r="BC229" s="26"/>
      <c r="BD229" s="26"/>
      <c r="BE229" s="26"/>
      <c r="BF229" s="26"/>
      <c r="BG229" s="26"/>
      <c r="BH229" s="26"/>
      <c r="BI229" s="26"/>
      <c r="BJ229" s="26"/>
      <c r="BK229" s="26"/>
      <c r="BL229" s="26"/>
      <c r="BM229" s="26"/>
      <c r="BN229" s="26"/>
    </row>
    <row r="230" spans="1:66">
      <c r="A230" s="26"/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  <c r="AL230" s="26"/>
      <c r="AM230" s="26"/>
      <c r="AN230" s="26"/>
      <c r="AO230" s="26"/>
      <c r="AP230" s="26"/>
      <c r="AQ230" s="26"/>
      <c r="AR230" s="26"/>
      <c r="AS230" s="26"/>
      <c r="AT230" s="26"/>
      <c r="AU230" s="26"/>
      <c r="AV230" s="26"/>
      <c r="AW230" s="26"/>
      <c r="AX230" s="26"/>
      <c r="AY230" s="26"/>
      <c r="AZ230" s="26"/>
      <c r="BA230" s="26"/>
      <c r="BB230" s="26"/>
      <c r="BC230" s="26"/>
      <c r="BD230" s="26"/>
      <c r="BE230" s="26"/>
      <c r="BF230" s="26"/>
      <c r="BG230" s="26"/>
      <c r="BH230" s="26"/>
      <c r="BI230" s="26"/>
      <c r="BJ230" s="26"/>
      <c r="BK230" s="26"/>
      <c r="BL230" s="26"/>
      <c r="BM230" s="26"/>
      <c r="BN230" s="26"/>
    </row>
    <row r="231" spans="1:66">
      <c r="A231" s="26"/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  <c r="AL231" s="26"/>
      <c r="AM231" s="26"/>
      <c r="AN231" s="26"/>
      <c r="AO231" s="26"/>
      <c r="AP231" s="26"/>
      <c r="AQ231" s="26"/>
      <c r="AR231" s="26"/>
      <c r="AS231" s="26"/>
      <c r="AT231" s="26"/>
      <c r="AU231" s="26"/>
      <c r="AV231" s="26"/>
      <c r="AW231" s="26"/>
      <c r="AX231" s="26"/>
      <c r="AY231" s="26"/>
      <c r="AZ231" s="26"/>
      <c r="BA231" s="26"/>
      <c r="BB231" s="26"/>
      <c r="BC231" s="26"/>
      <c r="BD231" s="26"/>
      <c r="BE231" s="26"/>
      <c r="BF231" s="26"/>
      <c r="BG231" s="26"/>
      <c r="BH231" s="26"/>
      <c r="BI231" s="26"/>
      <c r="BJ231" s="26"/>
      <c r="BK231" s="26"/>
      <c r="BL231" s="26"/>
      <c r="BM231" s="26"/>
      <c r="BN231" s="26"/>
    </row>
    <row r="232" spans="1:66">
      <c r="A232" s="26"/>
      <c r="B232" s="26"/>
      <c r="C232" s="26"/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  <c r="AL232" s="26"/>
      <c r="AM232" s="26"/>
      <c r="AN232" s="26"/>
      <c r="AO232" s="26"/>
      <c r="AP232" s="26"/>
      <c r="AQ232" s="26"/>
      <c r="AR232" s="26"/>
      <c r="AS232" s="26"/>
      <c r="AT232" s="26"/>
      <c r="AU232" s="26"/>
      <c r="AV232" s="26"/>
      <c r="AW232" s="26"/>
      <c r="AX232" s="26"/>
      <c r="AY232" s="26"/>
      <c r="AZ232" s="26"/>
      <c r="BA232" s="26"/>
      <c r="BB232" s="26"/>
      <c r="BC232" s="26"/>
      <c r="BD232" s="26"/>
      <c r="BE232" s="26"/>
      <c r="BF232" s="26"/>
      <c r="BG232" s="26"/>
      <c r="BH232" s="26"/>
      <c r="BI232" s="26"/>
      <c r="BJ232" s="26"/>
      <c r="BK232" s="26"/>
      <c r="BL232" s="26"/>
      <c r="BM232" s="26"/>
      <c r="BN232" s="26"/>
    </row>
    <row r="233" spans="1:66">
      <c r="A233" s="26"/>
      <c r="B233" s="26"/>
      <c r="C233" s="26"/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  <c r="AL233" s="26"/>
      <c r="AM233" s="26"/>
      <c r="AN233" s="26"/>
      <c r="AO233" s="26"/>
      <c r="AP233" s="26"/>
      <c r="AQ233" s="26"/>
      <c r="AR233" s="26"/>
      <c r="AS233" s="26"/>
      <c r="AT233" s="26"/>
      <c r="AU233" s="26"/>
      <c r="AV233" s="26"/>
      <c r="AW233" s="26"/>
      <c r="AX233" s="26"/>
      <c r="AY233" s="26"/>
      <c r="AZ233" s="26"/>
      <c r="BA233" s="26"/>
      <c r="BB233" s="26"/>
      <c r="BC233" s="26"/>
      <c r="BD233" s="26"/>
      <c r="BE233" s="26"/>
      <c r="BF233" s="26"/>
      <c r="BG233" s="26"/>
      <c r="BH233" s="26"/>
      <c r="BI233" s="26"/>
      <c r="BJ233" s="26"/>
      <c r="BK233" s="26"/>
      <c r="BL233" s="26"/>
      <c r="BM233" s="26"/>
      <c r="BN233" s="26"/>
    </row>
    <row r="234" spans="1:66">
      <c r="A234" s="26"/>
      <c r="B234" s="26"/>
      <c r="C234" s="26"/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  <c r="AL234" s="26"/>
      <c r="AM234" s="26"/>
      <c r="AN234" s="26"/>
      <c r="AO234" s="26"/>
      <c r="AP234" s="26"/>
      <c r="AQ234" s="26"/>
      <c r="AR234" s="26"/>
      <c r="AS234" s="26"/>
      <c r="AT234" s="26"/>
      <c r="AU234" s="26"/>
      <c r="AV234" s="26"/>
      <c r="AW234" s="26"/>
      <c r="AX234" s="26"/>
      <c r="AY234" s="26"/>
      <c r="AZ234" s="26"/>
      <c r="BA234" s="26"/>
      <c r="BB234" s="26"/>
      <c r="BC234" s="26"/>
      <c r="BD234" s="26"/>
      <c r="BE234" s="26"/>
      <c r="BF234" s="26"/>
      <c r="BG234" s="26"/>
      <c r="BH234" s="26"/>
      <c r="BI234" s="26"/>
      <c r="BJ234" s="26"/>
      <c r="BK234" s="26"/>
      <c r="BL234" s="26"/>
      <c r="BM234" s="26"/>
      <c r="BN234" s="26"/>
    </row>
    <row r="235" spans="1:66">
      <c r="A235" s="26"/>
      <c r="B235" s="26"/>
      <c r="C235" s="26"/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  <c r="AL235" s="26"/>
      <c r="AM235" s="26"/>
      <c r="AN235" s="26"/>
      <c r="AO235" s="26"/>
      <c r="AP235" s="26"/>
      <c r="AQ235" s="26"/>
      <c r="AR235" s="26"/>
      <c r="AS235" s="26"/>
      <c r="AT235" s="26"/>
      <c r="AU235" s="26"/>
      <c r="AV235" s="26"/>
      <c r="AW235" s="26"/>
      <c r="AX235" s="26"/>
      <c r="AY235" s="26"/>
      <c r="AZ235" s="26"/>
      <c r="BA235" s="26"/>
      <c r="BB235" s="26"/>
      <c r="BC235" s="26"/>
      <c r="BD235" s="26"/>
      <c r="BE235" s="26"/>
      <c r="BF235" s="26"/>
      <c r="BG235" s="26"/>
      <c r="BH235" s="26"/>
      <c r="BI235" s="26"/>
      <c r="BJ235" s="26"/>
      <c r="BK235" s="26"/>
      <c r="BL235" s="26"/>
      <c r="BM235" s="26"/>
      <c r="BN235" s="26"/>
    </row>
    <row r="236" spans="1:66">
      <c r="A236" s="26"/>
      <c r="B236" s="26"/>
      <c r="C236" s="26"/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  <c r="AL236" s="26"/>
      <c r="AM236" s="26"/>
      <c r="AN236" s="26"/>
      <c r="AO236" s="26"/>
      <c r="AP236" s="26"/>
      <c r="AQ236" s="26"/>
      <c r="AR236" s="26"/>
      <c r="AS236" s="26"/>
      <c r="AT236" s="26"/>
      <c r="AU236" s="26"/>
      <c r="AV236" s="26"/>
      <c r="AW236" s="26"/>
      <c r="AX236" s="26"/>
      <c r="AY236" s="26"/>
      <c r="AZ236" s="26"/>
      <c r="BA236" s="26"/>
      <c r="BB236" s="26"/>
      <c r="BC236" s="26"/>
      <c r="BD236" s="26"/>
      <c r="BE236" s="26"/>
      <c r="BF236" s="26"/>
      <c r="BG236" s="26"/>
      <c r="BH236" s="26"/>
      <c r="BI236" s="26"/>
      <c r="BJ236" s="26"/>
      <c r="BK236" s="26"/>
      <c r="BL236" s="26"/>
      <c r="BM236" s="26"/>
      <c r="BN236" s="26"/>
    </row>
    <row r="237" spans="1:66">
      <c r="A237" s="26"/>
      <c r="B237" s="26"/>
      <c r="C237" s="26"/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  <c r="AL237" s="26"/>
      <c r="AM237" s="26"/>
      <c r="AN237" s="26"/>
      <c r="AO237" s="26"/>
      <c r="AP237" s="26"/>
      <c r="AQ237" s="26"/>
      <c r="AR237" s="26"/>
      <c r="AS237" s="26"/>
      <c r="AT237" s="26"/>
      <c r="AU237" s="26"/>
      <c r="AV237" s="26"/>
      <c r="AW237" s="26"/>
      <c r="AX237" s="26"/>
      <c r="AY237" s="26"/>
      <c r="AZ237" s="26"/>
      <c r="BA237" s="26"/>
      <c r="BB237" s="26"/>
      <c r="BC237" s="26"/>
      <c r="BD237" s="26"/>
      <c r="BE237" s="26"/>
      <c r="BF237" s="26"/>
      <c r="BG237" s="26"/>
      <c r="BH237" s="26"/>
      <c r="BI237" s="26"/>
      <c r="BJ237" s="26"/>
      <c r="BK237" s="26"/>
      <c r="BL237" s="26"/>
      <c r="BM237" s="26"/>
      <c r="BN237" s="26"/>
    </row>
    <row r="238" spans="1:66">
      <c r="A238" s="26"/>
      <c r="B238" s="26"/>
      <c r="C238" s="26"/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  <c r="AL238" s="26"/>
      <c r="AM238" s="26"/>
      <c r="AN238" s="26"/>
      <c r="AO238" s="26"/>
      <c r="AP238" s="26"/>
      <c r="AQ238" s="26"/>
      <c r="AR238" s="26"/>
      <c r="AS238" s="26"/>
      <c r="AT238" s="26"/>
      <c r="AU238" s="26"/>
      <c r="AV238" s="26"/>
      <c r="AW238" s="26"/>
      <c r="AX238" s="26"/>
      <c r="AY238" s="26"/>
      <c r="AZ238" s="26"/>
      <c r="BA238" s="26"/>
      <c r="BB238" s="26"/>
      <c r="BC238" s="26"/>
      <c r="BD238" s="26"/>
      <c r="BE238" s="26"/>
      <c r="BF238" s="26"/>
      <c r="BG238" s="26"/>
      <c r="BH238" s="26"/>
      <c r="BI238" s="26"/>
      <c r="BJ238" s="26"/>
      <c r="BK238" s="26"/>
      <c r="BL238" s="26"/>
      <c r="BM238" s="26"/>
      <c r="BN238" s="26"/>
    </row>
    <row r="239" spans="1:66">
      <c r="A239" s="26"/>
      <c r="B239" s="26"/>
      <c r="C239" s="26"/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  <c r="AL239" s="26"/>
      <c r="AM239" s="26"/>
      <c r="AN239" s="26"/>
      <c r="AO239" s="26"/>
      <c r="AP239" s="26"/>
      <c r="AQ239" s="26"/>
      <c r="AR239" s="26"/>
      <c r="AS239" s="26"/>
      <c r="AT239" s="26"/>
      <c r="AU239" s="26"/>
      <c r="AV239" s="26"/>
      <c r="AW239" s="26"/>
      <c r="AX239" s="26"/>
      <c r="AY239" s="26"/>
      <c r="AZ239" s="26"/>
      <c r="BA239" s="26"/>
      <c r="BB239" s="26"/>
      <c r="BC239" s="26"/>
      <c r="BD239" s="26"/>
      <c r="BE239" s="26"/>
      <c r="BF239" s="26"/>
      <c r="BG239" s="26"/>
      <c r="BH239" s="26"/>
      <c r="BI239" s="26"/>
      <c r="BJ239" s="26"/>
      <c r="BK239" s="26"/>
      <c r="BL239" s="26"/>
      <c r="BM239" s="26"/>
      <c r="BN239" s="26"/>
    </row>
    <row r="240" spans="1:66">
      <c r="A240" s="26"/>
      <c r="B240" s="26"/>
      <c r="C240" s="26"/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  <c r="AL240" s="26"/>
      <c r="AM240" s="26"/>
      <c r="AN240" s="26"/>
      <c r="AO240" s="26"/>
      <c r="AP240" s="26"/>
      <c r="AQ240" s="26"/>
      <c r="AR240" s="26"/>
      <c r="AS240" s="26"/>
      <c r="AT240" s="26"/>
      <c r="AU240" s="26"/>
      <c r="AV240" s="26"/>
      <c r="AW240" s="26"/>
      <c r="AX240" s="26"/>
      <c r="AY240" s="26"/>
      <c r="AZ240" s="26"/>
      <c r="BA240" s="26"/>
      <c r="BB240" s="26"/>
      <c r="BC240" s="26"/>
      <c r="BD240" s="26"/>
      <c r="BE240" s="26"/>
      <c r="BF240" s="26"/>
      <c r="BG240" s="26"/>
      <c r="BH240" s="26"/>
      <c r="BI240" s="26"/>
      <c r="BJ240" s="26"/>
      <c r="BK240" s="26"/>
      <c r="BL240" s="26"/>
      <c r="BM240" s="26"/>
      <c r="BN240" s="26"/>
    </row>
    <row r="241" spans="1:66">
      <c r="A241" s="26"/>
      <c r="B241" s="26"/>
      <c r="C241" s="26"/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  <c r="AL241" s="26"/>
      <c r="AM241" s="26"/>
      <c r="AN241" s="26"/>
      <c r="AO241" s="26"/>
      <c r="AP241" s="26"/>
      <c r="AQ241" s="26"/>
      <c r="AR241" s="26"/>
      <c r="AS241" s="26"/>
      <c r="AT241" s="26"/>
      <c r="AU241" s="26"/>
      <c r="AV241" s="26"/>
      <c r="AW241" s="26"/>
      <c r="AX241" s="26"/>
      <c r="AY241" s="26"/>
      <c r="AZ241" s="26"/>
      <c r="BA241" s="26"/>
      <c r="BB241" s="26"/>
      <c r="BC241" s="26"/>
      <c r="BD241" s="26"/>
      <c r="BE241" s="26"/>
      <c r="BF241" s="26"/>
      <c r="BG241" s="26"/>
      <c r="BH241" s="26"/>
      <c r="BI241" s="26"/>
      <c r="BJ241" s="26"/>
      <c r="BK241" s="26"/>
      <c r="BL241" s="26"/>
      <c r="BM241" s="26"/>
      <c r="BN241" s="26"/>
    </row>
    <row r="242" spans="1:66">
      <c r="A242" s="26"/>
      <c r="B242" s="26"/>
      <c r="C242" s="26"/>
      <c r="D242" s="26"/>
      <c r="E242" s="26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  <c r="AL242" s="26"/>
      <c r="AM242" s="26"/>
      <c r="AN242" s="26"/>
      <c r="AO242" s="26"/>
      <c r="AP242" s="26"/>
      <c r="AQ242" s="26"/>
      <c r="AR242" s="26"/>
      <c r="AS242" s="26"/>
      <c r="AT242" s="26"/>
      <c r="AU242" s="26"/>
      <c r="AV242" s="26"/>
      <c r="AW242" s="26"/>
      <c r="AX242" s="26"/>
      <c r="AY242" s="26"/>
      <c r="AZ242" s="26"/>
      <c r="BA242" s="26"/>
      <c r="BB242" s="26"/>
      <c r="BC242" s="26"/>
      <c r="BD242" s="26"/>
      <c r="BE242" s="26"/>
      <c r="BF242" s="26"/>
      <c r="BG242" s="26"/>
      <c r="BH242" s="26"/>
      <c r="BI242" s="26"/>
      <c r="BJ242" s="26"/>
      <c r="BK242" s="26"/>
      <c r="BL242" s="26"/>
      <c r="BM242" s="26"/>
      <c r="BN242" s="26"/>
    </row>
    <row r="243" spans="1:66">
      <c r="A243" s="26"/>
      <c r="B243" s="26"/>
      <c r="C243" s="26"/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  <c r="AL243" s="26"/>
      <c r="AM243" s="26"/>
      <c r="AN243" s="26"/>
      <c r="AO243" s="26"/>
      <c r="AP243" s="26"/>
      <c r="AQ243" s="26"/>
      <c r="AR243" s="26"/>
      <c r="AS243" s="26"/>
      <c r="AT243" s="26"/>
      <c r="AU243" s="26"/>
      <c r="AV243" s="26"/>
      <c r="AW243" s="26"/>
      <c r="AX243" s="26"/>
      <c r="AY243" s="26"/>
      <c r="AZ243" s="26"/>
      <c r="BA243" s="26"/>
      <c r="BB243" s="26"/>
      <c r="BC243" s="26"/>
      <c r="BD243" s="26"/>
      <c r="BE243" s="26"/>
      <c r="BF243" s="26"/>
      <c r="BG243" s="26"/>
      <c r="BH243" s="26"/>
      <c r="BI243" s="26"/>
      <c r="BJ243" s="26"/>
      <c r="BK243" s="26"/>
      <c r="BL243" s="26"/>
      <c r="BM243" s="26"/>
      <c r="BN243" s="26"/>
    </row>
    <row r="244" spans="1:66">
      <c r="A244" s="26"/>
      <c r="B244" s="26"/>
      <c r="C244" s="26"/>
      <c r="D244" s="26"/>
      <c r="E244" s="26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  <c r="AL244" s="26"/>
      <c r="AM244" s="26"/>
      <c r="AN244" s="26"/>
      <c r="AO244" s="26"/>
      <c r="AP244" s="26"/>
      <c r="AQ244" s="26"/>
      <c r="AR244" s="26"/>
      <c r="AS244" s="26"/>
      <c r="AT244" s="26"/>
      <c r="AU244" s="26"/>
      <c r="AV244" s="26"/>
      <c r="AW244" s="26"/>
      <c r="AX244" s="26"/>
      <c r="AY244" s="26"/>
      <c r="AZ244" s="26"/>
      <c r="BA244" s="26"/>
      <c r="BB244" s="26"/>
      <c r="BC244" s="26"/>
      <c r="BD244" s="26"/>
      <c r="BE244" s="26"/>
      <c r="BF244" s="26"/>
      <c r="BG244" s="26"/>
      <c r="BH244" s="26"/>
      <c r="BI244" s="26"/>
      <c r="BJ244" s="26"/>
      <c r="BK244" s="26"/>
      <c r="BL244" s="26"/>
      <c r="BM244" s="26"/>
      <c r="BN244" s="26"/>
    </row>
    <row r="245" spans="1:66">
      <c r="A245" s="26"/>
      <c r="B245" s="26"/>
      <c r="C245" s="26"/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  <c r="AL245" s="26"/>
      <c r="AM245" s="26"/>
      <c r="AN245" s="26"/>
      <c r="AO245" s="26"/>
      <c r="AP245" s="26"/>
      <c r="AQ245" s="26"/>
      <c r="AR245" s="26"/>
      <c r="AS245" s="26"/>
      <c r="AT245" s="26"/>
      <c r="AU245" s="26"/>
      <c r="AV245" s="26"/>
      <c r="AW245" s="26"/>
      <c r="AX245" s="26"/>
      <c r="AY245" s="26"/>
      <c r="AZ245" s="26"/>
      <c r="BA245" s="26"/>
      <c r="BB245" s="26"/>
      <c r="BC245" s="26"/>
      <c r="BD245" s="26"/>
      <c r="BE245" s="26"/>
      <c r="BF245" s="26"/>
      <c r="BG245" s="26"/>
      <c r="BH245" s="26"/>
      <c r="BI245" s="26"/>
      <c r="BJ245" s="26"/>
      <c r="BK245" s="26"/>
      <c r="BL245" s="26"/>
      <c r="BM245" s="26"/>
      <c r="BN245" s="26"/>
    </row>
    <row r="246" spans="1:66">
      <c r="A246" s="26"/>
      <c r="B246" s="26"/>
      <c r="C246" s="26"/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  <c r="AL246" s="26"/>
      <c r="AM246" s="26"/>
      <c r="AN246" s="26"/>
      <c r="AO246" s="26"/>
      <c r="AP246" s="26"/>
      <c r="AQ246" s="26"/>
      <c r="AR246" s="26"/>
      <c r="AS246" s="26"/>
      <c r="AT246" s="26"/>
      <c r="AU246" s="26"/>
      <c r="AV246" s="26"/>
      <c r="AW246" s="26"/>
      <c r="AX246" s="26"/>
      <c r="AY246" s="26"/>
      <c r="AZ246" s="26"/>
      <c r="BA246" s="26"/>
      <c r="BB246" s="26"/>
      <c r="BC246" s="26"/>
      <c r="BD246" s="26"/>
      <c r="BE246" s="26"/>
      <c r="BF246" s="26"/>
      <c r="BG246" s="26"/>
      <c r="BH246" s="26"/>
      <c r="BI246" s="26"/>
      <c r="BJ246" s="26"/>
      <c r="BK246" s="26"/>
      <c r="BL246" s="26"/>
      <c r="BM246" s="26"/>
      <c r="BN246" s="26"/>
    </row>
    <row r="247" spans="1:66">
      <c r="A247" s="26"/>
      <c r="B247" s="26"/>
      <c r="C247" s="26"/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  <c r="AL247" s="26"/>
      <c r="AM247" s="26"/>
      <c r="AN247" s="26"/>
      <c r="AO247" s="26"/>
      <c r="AP247" s="26"/>
      <c r="AQ247" s="26"/>
      <c r="AR247" s="26"/>
      <c r="AS247" s="26"/>
      <c r="AT247" s="26"/>
      <c r="AU247" s="26"/>
      <c r="AV247" s="26"/>
      <c r="AW247" s="26"/>
      <c r="AX247" s="26"/>
      <c r="AY247" s="26"/>
      <c r="AZ247" s="26"/>
      <c r="BA247" s="26"/>
      <c r="BB247" s="26"/>
      <c r="BC247" s="26"/>
      <c r="BD247" s="26"/>
      <c r="BE247" s="26"/>
      <c r="BF247" s="26"/>
      <c r="BG247" s="26"/>
      <c r="BH247" s="26"/>
      <c r="BI247" s="26"/>
      <c r="BJ247" s="26"/>
      <c r="BK247" s="26"/>
      <c r="BL247" s="26"/>
      <c r="BM247" s="26"/>
      <c r="BN247" s="26"/>
    </row>
    <row r="248" spans="1:66">
      <c r="A248" s="26"/>
      <c r="B248" s="26"/>
      <c r="C248" s="26"/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  <c r="AL248" s="26"/>
      <c r="AM248" s="26"/>
      <c r="AN248" s="26"/>
      <c r="AO248" s="26"/>
      <c r="AP248" s="26"/>
      <c r="AQ248" s="26"/>
      <c r="AR248" s="26"/>
      <c r="AS248" s="26"/>
      <c r="AT248" s="26"/>
      <c r="AU248" s="26"/>
      <c r="AV248" s="26"/>
      <c r="AW248" s="26"/>
      <c r="AX248" s="26"/>
      <c r="AY248" s="26"/>
      <c r="AZ248" s="26"/>
      <c r="BA248" s="26"/>
      <c r="BB248" s="26"/>
      <c r="BC248" s="26"/>
      <c r="BD248" s="26"/>
      <c r="BE248" s="26"/>
      <c r="BF248" s="26"/>
      <c r="BG248" s="26"/>
      <c r="BH248" s="26"/>
      <c r="BI248" s="26"/>
      <c r="BJ248" s="26"/>
      <c r="BK248" s="26"/>
      <c r="BL248" s="26"/>
      <c r="BM248" s="26"/>
      <c r="BN248" s="26"/>
    </row>
    <row r="249" spans="1:66">
      <c r="A249" s="26"/>
      <c r="B249" s="26"/>
      <c r="C249" s="26"/>
      <c r="D249" s="26"/>
      <c r="E249" s="26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  <c r="AL249" s="26"/>
      <c r="AM249" s="26"/>
      <c r="AN249" s="26"/>
      <c r="AO249" s="26"/>
      <c r="AP249" s="26"/>
      <c r="AQ249" s="26"/>
      <c r="AR249" s="26"/>
      <c r="AS249" s="26"/>
      <c r="AT249" s="26"/>
      <c r="AU249" s="26"/>
      <c r="AV249" s="26"/>
      <c r="AW249" s="26"/>
      <c r="AX249" s="26"/>
      <c r="AY249" s="26"/>
      <c r="AZ249" s="26"/>
      <c r="BA249" s="26"/>
      <c r="BB249" s="26"/>
      <c r="BC249" s="26"/>
      <c r="BD249" s="26"/>
      <c r="BE249" s="26"/>
      <c r="BF249" s="26"/>
      <c r="BG249" s="26"/>
      <c r="BH249" s="26"/>
      <c r="BI249" s="26"/>
      <c r="BJ249" s="26"/>
      <c r="BK249" s="26"/>
      <c r="BL249" s="26"/>
      <c r="BM249" s="26"/>
      <c r="BN249" s="26"/>
    </row>
    <row r="250" spans="1:66">
      <c r="A250" s="26"/>
      <c r="B250" s="26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  <c r="AL250" s="26"/>
      <c r="AM250" s="26"/>
      <c r="AN250" s="26"/>
      <c r="AO250" s="26"/>
      <c r="AP250" s="26"/>
      <c r="AQ250" s="26"/>
      <c r="AR250" s="26"/>
      <c r="AS250" s="26"/>
      <c r="AT250" s="26"/>
      <c r="AU250" s="26"/>
      <c r="AV250" s="26"/>
      <c r="AW250" s="26"/>
      <c r="AX250" s="26"/>
      <c r="AY250" s="26"/>
      <c r="AZ250" s="26"/>
      <c r="BA250" s="26"/>
      <c r="BB250" s="26"/>
      <c r="BC250" s="26"/>
      <c r="BD250" s="26"/>
      <c r="BE250" s="26"/>
      <c r="BF250" s="26"/>
      <c r="BG250" s="26"/>
      <c r="BH250" s="26"/>
      <c r="BI250" s="26"/>
      <c r="BJ250" s="26"/>
      <c r="BK250" s="26"/>
      <c r="BL250" s="26"/>
      <c r="BM250" s="26"/>
      <c r="BN250" s="26"/>
    </row>
    <row r="251" spans="1:66">
      <c r="A251" s="26"/>
      <c r="B251" s="26"/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  <c r="AL251" s="26"/>
      <c r="AM251" s="26"/>
      <c r="AN251" s="26"/>
      <c r="AO251" s="26"/>
      <c r="AP251" s="26"/>
      <c r="AQ251" s="26"/>
      <c r="AR251" s="26"/>
      <c r="AS251" s="26"/>
      <c r="AT251" s="26"/>
      <c r="AU251" s="26"/>
      <c r="AV251" s="26"/>
      <c r="AW251" s="26"/>
      <c r="AX251" s="26"/>
      <c r="AY251" s="26"/>
      <c r="AZ251" s="26"/>
      <c r="BA251" s="26"/>
      <c r="BB251" s="26"/>
      <c r="BC251" s="26"/>
      <c r="BD251" s="26"/>
      <c r="BE251" s="26"/>
      <c r="BF251" s="26"/>
      <c r="BG251" s="26"/>
      <c r="BH251" s="26"/>
      <c r="BI251" s="26"/>
      <c r="BJ251" s="26"/>
      <c r="BK251" s="26"/>
      <c r="BL251" s="26"/>
      <c r="BM251" s="26"/>
      <c r="BN251" s="26"/>
    </row>
    <row r="252" spans="1:66">
      <c r="A252" s="26"/>
      <c r="B252" s="26"/>
      <c r="C252" s="26"/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  <c r="AL252" s="26"/>
      <c r="AM252" s="26"/>
      <c r="AN252" s="26"/>
      <c r="AO252" s="26"/>
      <c r="AP252" s="26"/>
      <c r="AQ252" s="26"/>
      <c r="AR252" s="26"/>
      <c r="AS252" s="26"/>
      <c r="AT252" s="26"/>
      <c r="AU252" s="26"/>
      <c r="AV252" s="26"/>
      <c r="AW252" s="26"/>
      <c r="AX252" s="26"/>
      <c r="AY252" s="26"/>
      <c r="AZ252" s="26"/>
      <c r="BA252" s="26"/>
      <c r="BB252" s="26"/>
      <c r="BC252" s="26"/>
      <c r="BD252" s="26"/>
      <c r="BE252" s="26"/>
      <c r="BF252" s="26"/>
      <c r="BG252" s="26"/>
      <c r="BH252" s="26"/>
      <c r="BI252" s="26"/>
      <c r="BJ252" s="26"/>
      <c r="BK252" s="26"/>
      <c r="BL252" s="26"/>
      <c r="BM252" s="26"/>
      <c r="BN252" s="26"/>
    </row>
    <row r="253" spans="1:66">
      <c r="A253" s="26"/>
      <c r="B253" s="26"/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  <c r="AL253" s="26"/>
      <c r="AM253" s="26"/>
      <c r="AN253" s="26"/>
      <c r="AO253" s="26"/>
      <c r="AP253" s="26"/>
      <c r="AQ253" s="26"/>
      <c r="AR253" s="26"/>
      <c r="AS253" s="26"/>
      <c r="AT253" s="26"/>
      <c r="AU253" s="26"/>
      <c r="AV253" s="26"/>
      <c r="AW253" s="26"/>
      <c r="AX253" s="26"/>
      <c r="AY253" s="26"/>
      <c r="AZ253" s="26"/>
      <c r="BA253" s="26"/>
      <c r="BB253" s="26"/>
      <c r="BC253" s="26"/>
      <c r="BD253" s="26"/>
      <c r="BE253" s="26"/>
      <c r="BF253" s="26"/>
      <c r="BG253" s="26"/>
      <c r="BH253" s="26"/>
      <c r="BI253" s="26"/>
      <c r="BJ253" s="26"/>
      <c r="BK253" s="26"/>
      <c r="BL253" s="26"/>
      <c r="BM253" s="26"/>
      <c r="BN253" s="26"/>
    </row>
    <row r="254" spans="1:66">
      <c r="A254" s="26"/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  <c r="AL254" s="26"/>
      <c r="AM254" s="26"/>
      <c r="AN254" s="26"/>
      <c r="AO254" s="26"/>
      <c r="AP254" s="26"/>
      <c r="AQ254" s="26"/>
      <c r="AR254" s="26"/>
      <c r="AS254" s="26"/>
      <c r="AT254" s="26"/>
      <c r="AU254" s="26"/>
      <c r="AV254" s="26"/>
      <c r="AW254" s="26"/>
      <c r="AX254" s="26"/>
      <c r="AY254" s="26"/>
      <c r="AZ254" s="26"/>
      <c r="BA254" s="26"/>
      <c r="BB254" s="26"/>
      <c r="BC254" s="26"/>
      <c r="BD254" s="26"/>
      <c r="BE254" s="26"/>
      <c r="BF254" s="26"/>
      <c r="BG254" s="26"/>
      <c r="BH254" s="26"/>
      <c r="BI254" s="26"/>
      <c r="BJ254" s="26"/>
      <c r="BK254" s="26"/>
      <c r="BL254" s="26"/>
      <c r="BM254" s="26"/>
      <c r="BN254" s="26"/>
    </row>
    <row r="255" spans="1:66">
      <c r="A255" s="26"/>
      <c r="B255" s="26"/>
      <c r="C255" s="26"/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  <c r="AL255" s="26"/>
      <c r="AM255" s="26"/>
      <c r="AN255" s="26"/>
      <c r="AO255" s="26"/>
      <c r="AP255" s="26"/>
      <c r="AQ255" s="26"/>
      <c r="AR255" s="26"/>
      <c r="AS255" s="26"/>
      <c r="AT255" s="26"/>
      <c r="AU255" s="26"/>
      <c r="AV255" s="26"/>
      <c r="AW255" s="26"/>
      <c r="AX255" s="26"/>
      <c r="AY255" s="26"/>
      <c r="AZ255" s="26"/>
      <c r="BA255" s="26"/>
      <c r="BB255" s="26"/>
      <c r="BC255" s="26"/>
      <c r="BD255" s="26"/>
      <c r="BE255" s="26"/>
      <c r="BF255" s="26"/>
      <c r="BG255" s="26"/>
      <c r="BH255" s="26"/>
      <c r="BI255" s="26"/>
      <c r="BJ255" s="26"/>
      <c r="BK255" s="26"/>
      <c r="BL255" s="26"/>
      <c r="BM255" s="26"/>
      <c r="BN255" s="26"/>
    </row>
    <row r="256" spans="1:66">
      <c r="A256" s="26"/>
      <c r="B256" s="26"/>
      <c r="C256" s="26"/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  <c r="AL256" s="26"/>
      <c r="AM256" s="26"/>
      <c r="AN256" s="26"/>
      <c r="AO256" s="26"/>
      <c r="AP256" s="26"/>
      <c r="AQ256" s="26"/>
      <c r="AR256" s="26"/>
      <c r="AS256" s="26"/>
      <c r="AT256" s="26"/>
      <c r="AU256" s="26"/>
      <c r="AV256" s="26"/>
      <c r="AW256" s="26"/>
      <c r="AX256" s="26"/>
      <c r="AY256" s="26"/>
      <c r="AZ256" s="26"/>
      <c r="BA256" s="26"/>
      <c r="BB256" s="26"/>
      <c r="BC256" s="26"/>
      <c r="BD256" s="26"/>
      <c r="BE256" s="26"/>
      <c r="BF256" s="26"/>
      <c r="BG256" s="26"/>
      <c r="BH256" s="26"/>
      <c r="BI256" s="26"/>
      <c r="BJ256" s="26"/>
      <c r="BK256" s="26"/>
      <c r="BL256" s="26"/>
      <c r="BM256" s="26"/>
      <c r="BN256" s="26"/>
    </row>
    <row r="257" spans="1:66">
      <c r="A257" s="26"/>
      <c r="B257" s="26"/>
      <c r="C257" s="26"/>
      <c r="D257" s="26"/>
      <c r="E257" s="26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  <c r="AL257" s="26"/>
      <c r="AM257" s="26"/>
      <c r="AN257" s="26"/>
      <c r="AO257" s="26"/>
      <c r="AP257" s="26"/>
      <c r="AQ257" s="26"/>
      <c r="AR257" s="26"/>
      <c r="AS257" s="26"/>
      <c r="AT257" s="26"/>
      <c r="AU257" s="26"/>
      <c r="AV257" s="26"/>
      <c r="AW257" s="26"/>
      <c r="AX257" s="26"/>
      <c r="AY257" s="26"/>
      <c r="AZ257" s="26"/>
      <c r="BA257" s="26"/>
      <c r="BB257" s="26"/>
      <c r="BC257" s="26"/>
      <c r="BD257" s="26"/>
      <c r="BE257" s="26"/>
      <c r="BF257" s="26"/>
      <c r="BG257" s="26"/>
      <c r="BH257" s="26"/>
      <c r="BI257" s="26"/>
      <c r="BJ257" s="26"/>
      <c r="BK257" s="26"/>
      <c r="BL257" s="26"/>
      <c r="BM257" s="26"/>
      <c r="BN257" s="26"/>
    </row>
    <row r="258" spans="1:66">
      <c r="A258" s="26"/>
      <c r="B258" s="26"/>
      <c r="C258" s="26"/>
      <c r="D258" s="26"/>
      <c r="E258" s="26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  <c r="AL258" s="26"/>
      <c r="AM258" s="26"/>
      <c r="AN258" s="26"/>
      <c r="AO258" s="26"/>
      <c r="AP258" s="26"/>
      <c r="AQ258" s="26"/>
      <c r="AR258" s="26"/>
      <c r="AS258" s="26"/>
      <c r="AT258" s="26"/>
      <c r="AU258" s="26"/>
      <c r="AV258" s="26"/>
      <c r="AW258" s="26"/>
      <c r="AX258" s="26"/>
      <c r="AY258" s="26"/>
      <c r="AZ258" s="26"/>
      <c r="BA258" s="26"/>
      <c r="BB258" s="26"/>
      <c r="BC258" s="26"/>
      <c r="BD258" s="26"/>
      <c r="BE258" s="26"/>
      <c r="BF258" s="26"/>
      <c r="BG258" s="26"/>
      <c r="BH258" s="26"/>
      <c r="BI258" s="26"/>
      <c r="BJ258" s="26"/>
      <c r="BK258" s="26"/>
      <c r="BL258" s="26"/>
      <c r="BM258" s="26"/>
      <c r="BN258" s="26"/>
    </row>
    <row r="259" spans="1:66">
      <c r="A259" s="26"/>
      <c r="B259" s="26"/>
      <c r="C259" s="26"/>
      <c r="D259" s="26"/>
      <c r="E259" s="26"/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  <c r="AL259" s="26"/>
      <c r="AM259" s="26"/>
      <c r="AN259" s="26"/>
      <c r="AO259" s="26"/>
      <c r="AP259" s="26"/>
      <c r="AQ259" s="26"/>
      <c r="AR259" s="26"/>
      <c r="AS259" s="26"/>
      <c r="AT259" s="26"/>
      <c r="AU259" s="26"/>
      <c r="AV259" s="26"/>
      <c r="AW259" s="26"/>
      <c r="AX259" s="26"/>
      <c r="AY259" s="26"/>
      <c r="AZ259" s="26"/>
      <c r="BA259" s="26"/>
      <c r="BB259" s="26"/>
      <c r="BC259" s="26"/>
      <c r="BD259" s="26"/>
      <c r="BE259" s="26"/>
      <c r="BF259" s="26"/>
      <c r="BG259" s="26"/>
      <c r="BH259" s="26"/>
      <c r="BI259" s="26"/>
      <c r="BJ259" s="26"/>
      <c r="BK259" s="26"/>
      <c r="BL259" s="26"/>
      <c r="BM259" s="26"/>
      <c r="BN259" s="26"/>
    </row>
    <row r="260" spans="1:66">
      <c r="A260" s="26"/>
      <c r="B260" s="26"/>
      <c r="C260" s="26"/>
      <c r="D260" s="26"/>
      <c r="E260" s="26"/>
      <c r="F260" s="26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  <c r="AL260" s="26"/>
      <c r="AM260" s="26"/>
      <c r="AN260" s="26"/>
      <c r="AO260" s="26"/>
      <c r="AP260" s="26"/>
      <c r="AQ260" s="26"/>
      <c r="AR260" s="26"/>
      <c r="AS260" s="26"/>
      <c r="AT260" s="26"/>
      <c r="AU260" s="26"/>
      <c r="AV260" s="26"/>
      <c r="AW260" s="26"/>
      <c r="AX260" s="26"/>
      <c r="AY260" s="26"/>
      <c r="AZ260" s="26"/>
      <c r="BA260" s="26"/>
      <c r="BB260" s="26"/>
      <c r="BC260" s="26"/>
      <c r="BD260" s="26"/>
      <c r="BE260" s="26"/>
      <c r="BF260" s="26"/>
      <c r="BG260" s="26"/>
      <c r="BH260" s="26"/>
      <c r="BI260" s="26"/>
      <c r="BJ260" s="26"/>
      <c r="BK260" s="26"/>
      <c r="BL260" s="26"/>
      <c r="BM260" s="26"/>
      <c r="BN260" s="26"/>
    </row>
    <row r="261" spans="1:66">
      <c r="A261" s="26"/>
      <c r="B261" s="26"/>
      <c r="C261" s="26"/>
      <c r="D261" s="26"/>
      <c r="E261" s="26"/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  <c r="AL261" s="26"/>
      <c r="AM261" s="26"/>
      <c r="AN261" s="26"/>
      <c r="AO261" s="26"/>
      <c r="AP261" s="26"/>
      <c r="AQ261" s="26"/>
      <c r="AR261" s="26"/>
      <c r="AS261" s="26"/>
      <c r="AT261" s="26"/>
      <c r="AU261" s="26"/>
      <c r="AV261" s="26"/>
      <c r="AW261" s="26"/>
      <c r="AX261" s="26"/>
      <c r="AY261" s="26"/>
      <c r="AZ261" s="26"/>
      <c r="BA261" s="26"/>
      <c r="BB261" s="26"/>
      <c r="BC261" s="26"/>
      <c r="BD261" s="26"/>
      <c r="BE261" s="26"/>
      <c r="BF261" s="26"/>
      <c r="BG261" s="26"/>
      <c r="BH261" s="26"/>
      <c r="BI261" s="26"/>
      <c r="BJ261" s="26"/>
      <c r="BK261" s="26"/>
      <c r="BL261" s="26"/>
      <c r="BM261" s="26"/>
      <c r="BN261" s="26"/>
    </row>
    <row r="262" spans="1:66">
      <c r="A262" s="26"/>
      <c r="B262" s="26"/>
      <c r="C262" s="26"/>
      <c r="D262" s="26"/>
      <c r="E262" s="26"/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  <c r="AL262" s="26"/>
      <c r="AM262" s="26"/>
      <c r="AN262" s="26"/>
      <c r="AO262" s="26"/>
      <c r="AP262" s="26"/>
      <c r="AQ262" s="26"/>
      <c r="AR262" s="26"/>
      <c r="AS262" s="26"/>
      <c r="AT262" s="26"/>
      <c r="AU262" s="26"/>
      <c r="AV262" s="26"/>
      <c r="AW262" s="26"/>
      <c r="AX262" s="26"/>
      <c r="AY262" s="26"/>
      <c r="AZ262" s="26"/>
      <c r="BA262" s="26"/>
      <c r="BB262" s="26"/>
      <c r="BC262" s="26"/>
      <c r="BD262" s="26"/>
      <c r="BE262" s="26"/>
      <c r="BF262" s="26"/>
      <c r="BG262" s="26"/>
      <c r="BH262" s="26"/>
      <c r="BI262" s="26"/>
      <c r="BJ262" s="26"/>
      <c r="BK262" s="26"/>
      <c r="BL262" s="26"/>
      <c r="BM262" s="26"/>
      <c r="BN262" s="26"/>
    </row>
    <row r="263" spans="1:66">
      <c r="A263" s="26"/>
      <c r="B263" s="26"/>
      <c r="C263" s="26"/>
      <c r="D263" s="26"/>
      <c r="E263" s="26"/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  <c r="AL263" s="26"/>
      <c r="AM263" s="26"/>
      <c r="AN263" s="26"/>
      <c r="AO263" s="26"/>
      <c r="AP263" s="26"/>
      <c r="AQ263" s="26"/>
      <c r="AR263" s="26"/>
      <c r="AS263" s="26"/>
      <c r="AT263" s="26"/>
      <c r="AU263" s="26"/>
      <c r="AV263" s="26"/>
      <c r="AW263" s="26"/>
      <c r="AX263" s="26"/>
      <c r="AY263" s="26"/>
      <c r="AZ263" s="26"/>
      <c r="BA263" s="26"/>
      <c r="BB263" s="26"/>
      <c r="BC263" s="26"/>
      <c r="BD263" s="26"/>
      <c r="BE263" s="26"/>
      <c r="BF263" s="26"/>
      <c r="BG263" s="26"/>
      <c r="BH263" s="26"/>
      <c r="BI263" s="26"/>
      <c r="BJ263" s="26"/>
      <c r="BK263" s="26"/>
      <c r="BL263" s="26"/>
      <c r="BM263" s="26"/>
      <c r="BN263" s="26"/>
    </row>
    <row r="264" spans="1:66">
      <c r="A264" s="26"/>
      <c r="B264" s="26"/>
      <c r="C264" s="26"/>
      <c r="D264" s="26"/>
      <c r="E264" s="26"/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  <c r="AL264" s="26"/>
      <c r="AM264" s="26"/>
      <c r="AN264" s="26"/>
      <c r="AO264" s="26"/>
      <c r="AP264" s="26"/>
      <c r="AQ264" s="26"/>
      <c r="AR264" s="26"/>
      <c r="AS264" s="26"/>
      <c r="AT264" s="26"/>
      <c r="AU264" s="26"/>
      <c r="AV264" s="26"/>
      <c r="AW264" s="26"/>
      <c r="AX264" s="26"/>
      <c r="AY264" s="26"/>
      <c r="AZ264" s="26"/>
      <c r="BA264" s="26"/>
      <c r="BB264" s="26"/>
      <c r="BC264" s="26"/>
      <c r="BD264" s="26"/>
      <c r="BE264" s="26"/>
      <c r="BF264" s="26"/>
      <c r="BG264" s="26"/>
      <c r="BH264" s="26"/>
      <c r="BI264" s="26"/>
      <c r="BJ264" s="26"/>
      <c r="BK264" s="26"/>
      <c r="BL264" s="26"/>
      <c r="BM264" s="26"/>
      <c r="BN264" s="26"/>
    </row>
    <row r="265" spans="1:66">
      <c r="A265" s="26"/>
      <c r="B265" s="26"/>
      <c r="C265" s="26"/>
      <c r="D265" s="26"/>
      <c r="E265" s="26"/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  <c r="AL265" s="26"/>
      <c r="AM265" s="26"/>
      <c r="AN265" s="26"/>
      <c r="AO265" s="26"/>
      <c r="AP265" s="26"/>
      <c r="AQ265" s="26"/>
      <c r="AR265" s="26"/>
      <c r="AS265" s="26"/>
      <c r="AT265" s="26"/>
      <c r="AU265" s="26"/>
      <c r="AV265" s="26"/>
      <c r="AW265" s="26"/>
      <c r="AX265" s="26"/>
      <c r="AY265" s="26"/>
      <c r="AZ265" s="26"/>
      <c r="BA265" s="26"/>
      <c r="BB265" s="26"/>
      <c r="BC265" s="26"/>
      <c r="BD265" s="26"/>
      <c r="BE265" s="26"/>
      <c r="BF265" s="26"/>
      <c r="BG265" s="26"/>
      <c r="BH265" s="26"/>
      <c r="BI265" s="26"/>
      <c r="BJ265" s="26"/>
      <c r="BK265" s="26"/>
      <c r="BL265" s="26"/>
      <c r="BM265" s="26"/>
      <c r="BN265" s="26"/>
    </row>
    <row r="266" spans="1:66">
      <c r="A266" s="26"/>
      <c r="B266" s="26"/>
      <c r="C266" s="26"/>
      <c r="D266" s="26"/>
      <c r="E266" s="26"/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  <c r="AL266" s="26"/>
      <c r="AM266" s="26"/>
      <c r="AN266" s="26"/>
      <c r="AO266" s="26"/>
      <c r="AP266" s="26"/>
      <c r="AQ266" s="26"/>
      <c r="AR266" s="26"/>
      <c r="AS266" s="26"/>
      <c r="AT266" s="26"/>
      <c r="AU266" s="26"/>
      <c r="AV266" s="26"/>
      <c r="AW266" s="26"/>
      <c r="AX266" s="26"/>
      <c r="AY266" s="26"/>
      <c r="AZ266" s="26"/>
      <c r="BA266" s="26"/>
      <c r="BB266" s="26"/>
      <c r="BC266" s="26"/>
      <c r="BD266" s="26"/>
      <c r="BE266" s="26"/>
      <c r="BF266" s="26"/>
      <c r="BG266" s="26"/>
      <c r="BH266" s="26"/>
      <c r="BI266" s="26"/>
      <c r="BJ266" s="26"/>
      <c r="BK266" s="26"/>
      <c r="BL266" s="26"/>
      <c r="BM266" s="26"/>
      <c r="BN266" s="26"/>
    </row>
    <row r="267" spans="1:66">
      <c r="A267" s="26"/>
      <c r="B267" s="26"/>
      <c r="C267" s="26"/>
      <c r="D267" s="26"/>
      <c r="E267" s="26"/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  <c r="AL267" s="26"/>
      <c r="AM267" s="26"/>
      <c r="AN267" s="26"/>
      <c r="AO267" s="26"/>
      <c r="AP267" s="26"/>
      <c r="AQ267" s="26"/>
      <c r="AR267" s="26"/>
      <c r="AS267" s="26"/>
      <c r="AT267" s="26"/>
      <c r="AU267" s="26"/>
      <c r="AV267" s="26"/>
      <c r="AW267" s="26"/>
      <c r="AX267" s="26"/>
      <c r="AY267" s="26"/>
      <c r="AZ267" s="26"/>
      <c r="BA267" s="26"/>
      <c r="BB267" s="26"/>
      <c r="BC267" s="26"/>
      <c r="BD267" s="26"/>
      <c r="BE267" s="26"/>
      <c r="BF267" s="26"/>
      <c r="BG267" s="26"/>
      <c r="BH267" s="26"/>
      <c r="BI267" s="26"/>
      <c r="BJ267" s="26"/>
      <c r="BK267" s="26"/>
      <c r="BL267" s="26"/>
      <c r="BM267" s="26"/>
      <c r="BN267" s="26"/>
    </row>
    <row r="268" spans="1:66">
      <c r="A268" s="26"/>
      <c r="B268" s="26"/>
      <c r="C268" s="26"/>
      <c r="D268" s="26"/>
      <c r="E268" s="26"/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  <c r="AL268" s="26"/>
      <c r="AM268" s="26"/>
      <c r="AN268" s="26"/>
      <c r="AO268" s="26"/>
      <c r="AP268" s="26"/>
      <c r="AQ268" s="26"/>
      <c r="AR268" s="26"/>
      <c r="AS268" s="26"/>
      <c r="AT268" s="26"/>
      <c r="AU268" s="26"/>
      <c r="AV268" s="26"/>
      <c r="AW268" s="26"/>
      <c r="AX268" s="26"/>
      <c r="AY268" s="26"/>
      <c r="AZ268" s="26"/>
      <c r="BA268" s="26"/>
      <c r="BB268" s="26"/>
      <c r="BC268" s="26"/>
      <c r="BD268" s="26"/>
      <c r="BE268" s="26"/>
      <c r="BF268" s="26"/>
      <c r="BG268" s="26"/>
      <c r="BH268" s="26"/>
      <c r="BI268" s="26"/>
      <c r="BJ268" s="26"/>
      <c r="BK268" s="26"/>
      <c r="BL268" s="26"/>
      <c r="BM268" s="26"/>
      <c r="BN268" s="26"/>
    </row>
    <row r="269" spans="1:66">
      <c r="A269" s="26"/>
      <c r="B269" s="26"/>
      <c r="C269" s="26"/>
      <c r="D269" s="26"/>
      <c r="E269" s="26"/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  <c r="AL269" s="26"/>
      <c r="AM269" s="26"/>
      <c r="AN269" s="26"/>
      <c r="AO269" s="26"/>
      <c r="AP269" s="26"/>
      <c r="AQ269" s="26"/>
      <c r="AR269" s="26"/>
      <c r="AS269" s="26"/>
      <c r="AT269" s="26"/>
      <c r="AU269" s="26"/>
      <c r="AV269" s="26"/>
      <c r="AW269" s="26"/>
      <c r="AX269" s="26"/>
      <c r="AY269" s="26"/>
      <c r="AZ269" s="26"/>
      <c r="BA269" s="26"/>
      <c r="BB269" s="26"/>
      <c r="BC269" s="26"/>
      <c r="BD269" s="26"/>
      <c r="BE269" s="26"/>
      <c r="BF269" s="26"/>
      <c r="BG269" s="26"/>
      <c r="BH269" s="26"/>
      <c r="BI269" s="26"/>
      <c r="BJ269" s="26"/>
      <c r="BK269" s="26"/>
      <c r="BL269" s="26"/>
      <c r="BM269" s="26"/>
      <c r="BN269" s="26"/>
    </row>
    <row r="270" spans="1:66">
      <c r="A270" s="26"/>
      <c r="B270" s="26"/>
      <c r="C270" s="26"/>
      <c r="D270" s="26"/>
      <c r="E270" s="26"/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  <c r="AL270" s="26"/>
      <c r="AM270" s="26"/>
      <c r="AN270" s="26"/>
      <c r="AO270" s="26"/>
      <c r="AP270" s="26"/>
      <c r="AQ270" s="26"/>
      <c r="AR270" s="26"/>
      <c r="AS270" s="26"/>
      <c r="AT270" s="26"/>
      <c r="AU270" s="26"/>
      <c r="AV270" s="26"/>
      <c r="AW270" s="26"/>
      <c r="AX270" s="26"/>
      <c r="AY270" s="26"/>
      <c r="AZ270" s="26"/>
      <c r="BA270" s="26"/>
      <c r="BB270" s="26"/>
      <c r="BC270" s="26"/>
      <c r="BD270" s="26"/>
      <c r="BE270" s="26"/>
      <c r="BF270" s="26"/>
      <c r="BG270" s="26"/>
      <c r="BH270" s="26"/>
      <c r="BI270" s="26"/>
      <c r="BJ270" s="26"/>
      <c r="BK270" s="26"/>
      <c r="BL270" s="26"/>
      <c r="BM270" s="26"/>
      <c r="BN270" s="26"/>
    </row>
    <row r="271" spans="1:66">
      <c r="A271" s="26"/>
      <c r="B271" s="26"/>
      <c r="C271" s="26"/>
      <c r="D271" s="26"/>
      <c r="E271" s="26"/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  <c r="AL271" s="26"/>
      <c r="AM271" s="26"/>
      <c r="AN271" s="26"/>
      <c r="AO271" s="26"/>
      <c r="AP271" s="26"/>
      <c r="AQ271" s="26"/>
      <c r="AR271" s="26"/>
      <c r="AS271" s="26"/>
      <c r="AT271" s="26"/>
      <c r="AU271" s="26"/>
      <c r="AV271" s="26"/>
      <c r="AW271" s="26"/>
      <c r="AX271" s="26"/>
      <c r="AY271" s="26"/>
      <c r="AZ271" s="26"/>
      <c r="BA271" s="26"/>
      <c r="BB271" s="26"/>
      <c r="BC271" s="26"/>
      <c r="BD271" s="26"/>
      <c r="BE271" s="26"/>
      <c r="BF271" s="26"/>
      <c r="BG271" s="26"/>
      <c r="BH271" s="26"/>
      <c r="BI271" s="26"/>
      <c r="BJ271" s="26"/>
      <c r="BK271" s="26"/>
      <c r="BL271" s="26"/>
      <c r="BM271" s="26"/>
      <c r="BN271" s="26"/>
    </row>
    <row r="272" spans="1:66">
      <c r="A272" s="26"/>
      <c r="B272" s="26"/>
      <c r="C272" s="26"/>
      <c r="D272" s="26"/>
      <c r="E272" s="26"/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  <c r="AL272" s="26"/>
      <c r="AM272" s="26"/>
      <c r="AN272" s="26"/>
      <c r="AO272" s="26"/>
      <c r="AP272" s="26"/>
      <c r="AQ272" s="26"/>
      <c r="AR272" s="26"/>
      <c r="AS272" s="26"/>
      <c r="AT272" s="26"/>
      <c r="AU272" s="26"/>
      <c r="AV272" s="26"/>
      <c r="AW272" s="26"/>
      <c r="AX272" s="26"/>
      <c r="AY272" s="26"/>
      <c r="AZ272" s="26"/>
      <c r="BA272" s="26"/>
      <c r="BB272" s="26"/>
      <c r="BC272" s="26"/>
      <c r="BD272" s="26"/>
      <c r="BE272" s="26"/>
      <c r="BF272" s="26"/>
      <c r="BG272" s="26"/>
      <c r="BH272" s="26"/>
      <c r="BI272" s="26"/>
      <c r="BJ272" s="26"/>
      <c r="BK272" s="26"/>
      <c r="BL272" s="26"/>
      <c r="BM272" s="26"/>
      <c r="BN272" s="26"/>
    </row>
    <row r="273" spans="1:66">
      <c r="A273" s="26"/>
      <c r="B273" s="26"/>
      <c r="C273" s="26"/>
      <c r="D273" s="26"/>
      <c r="E273" s="26"/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  <c r="AL273" s="26"/>
      <c r="AM273" s="26"/>
      <c r="AN273" s="26"/>
      <c r="AO273" s="26"/>
      <c r="AP273" s="26"/>
      <c r="AQ273" s="26"/>
      <c r="AR273" s="26"/>
      <c r="AS273" s="26"/>
      <c r="AT273" s="26"/>
      <c r="AU273" s="26"/>
      <c r="AV273" s="26"/>
      <c r="AW273" s="26"/>
      <c r="AX273" s="26"/>
      <c r="AY273" s="26"/>
      <c r="AZ273" s="26"/>
      <c r="BA273" s="26"/>
      <c r="BB273" s="26"/>
      <c r="BC273" s="26"/>
      <c r="BD273" s="26"/>
      <c r="BE273" s="26"/>
      <c r="BF273" s="26"/>
      <c r="BG273" s="26"/>
      <c r="BH273" s="26"/>
      <c r="BI273" s="26"/>
      <c r="BJ273" s="26"/>
      <c r="BK273" s="26"/>
      <c r="BL273" s="26"/>
      <c r="BM273" s="26"/>
      <c r="BN273" s="26"/>
    </row>
    <row r="274" spans="1:66">
      <c r="A274" s="26"/>
      <c r="B274" s="26"/>
      <c r="C274" s="26"/>
      <c r="D274" s="26"/>
      <c r="E274" s="26"/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  <c r="AL274" s="26"/>
      <c r="AM274" s="26"/>
      <c r="AN274" s="26"/>
      <c r="AO274" s="26"/>
      <c r="AP274" s="26"/>
      <c r="AQ274" s="26"/>
      <c r="AR274" s="26"/>
      <c r="AS274" s="26"/>
      <c r="AT274" s="26"/>
      <c r="AU274" s="26"/>
      <c r="AV274" s="26"/>
      <c r="AW274" s="26"/>
      <c r="AX274" s="26"/>
      <c r="AY274" s="26"/>
      <c r="AZ274" s="26"/>
      <c r="BA274" s="26"/>
      <c r="BB274" s="26"/>
      <c r="BC274" s="26"/>
      <c r="BD274" s="26"/>
      <c r="BE274" s="26"/>
      <c r="BF274" s="26"/>
      <c r="BG274" s="26"/>
      <c r="BH274" s="26"/>
      <c r="BI274" s="26"/>
      <c r="BJ274" s="26"/>
      <c r="BK274" s="26"/>
      <c r="BL274" s="26"/>
      <c r="BM274" s="26"/>
      <c r="BN274" s="26"/>
    </row>
    <row r="275" spans="1:66">
      <c r="A275" s="26"/>
      <c r="B275" s="26"/>
      <c r="C275" s="26"/>
      <c r="D275" s="26"/>
      <c r="E275" s="26"/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  <c r="AL275" s="26"/>
      <c r="AM275" s="26"/>
      <c r="AN275" s="26"/>
      <c r="AO275" s="26"/>
      <c r="AP275" s="26"/>
      <c r="AQ275" s="26"/>
      <c r="AR275" s="26"/>
      <c r="AS275" s="26"/>
      <c r="AT275" s="26"/>
      <c r="AU275" s="26"/>
      <c r="AV275" s="26"/>
      <c r="AW275" s="26"/>
      <c r="AX275" s="26"/>
      <c r="AY275" s="26"/>
      <c r="AZ275" s="26"/>
      <c r="BA275" s="26"/>
      <c r="BB275" s="26"/>
      <c r="BC275" s="26"/>
      <c r="BD275" s="26"/>
      <c r="BE275" s="26"/>
      <c r="BF275" s="26"/>
      <c r="BG275" s="26"/>
      <c r="BH275" s="26"/>
      <c r="BI275" s="26"/>
      <c r="BJ275" s="26"/>
      <c r="BK275" s="26"/>
      <c r="BL275" s="26"/>
      <c r="BM275" s="26"/>
      <c r="BN275" s="26"/>
    </row>
    <row r="276" spans="1:66">
      <c r="A276" s="26"/>
      <c r="B276" s="26"/>
      <c r="C276" s="26"/>
      <c r="D276" s="26"/>
      <c r="E276" s="26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  <c r="AL276" s="26"/>
      <c r="AM276" s="26"/>
      <c r="AN276" s="26"/>
      <c r="AO276" s="26"/>
      <c r="AP276" s="26"/>
      <c r="AQ276" s="26"/>
      <c r="AR276" s="26"/>
      <c r="AS276" s="26"/>
      <c r="AT276" s="26"/>
      <c r="AU276" s="26"/>
      <c r="AV276" s="26"/>
      <c r="AW276" s="26"/>
      <c r="AX276" s="26"/>
      <c r="AY276" s="26"/>
      <c r="AZ276" s="26"/>
      <c r="BA276" s="26"/>
      <c r="BB276" s="26"/>
      <c r="BC276" s="26"/>
      <c r="BD276" s="26"/>
      <c r="BE276" s="26"/>
      <c r="BF276" s="26"/>
      <c r="BG276" s="26"/>
      <c r="BH276" s="26"/>
      <c r="BI276" s="26"/>
      <c r="BJ276" s="26"/>
      <c r="BK276" s="26"/>
      <c r="BL276" s="26"/>
      <c r="BM276" s="26"/>
      <c r="BN276" s="26"/>
    </row>
    <row r="277" spans="1:66">
      <c r="A277" s="26"/>
      <c r="B277" s="26"/>
      <c r="C277" s="26"/>
      <c r="D277" s="26"/>
      <c r="E277" s="26"/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  <c r="AL277" s="26"/>
      <c r="AM277" s="26"/>
      <c r="AN277" s="26"/>
      <c r="AO277" s="26"/>
      <c r="AP277" s="26"/>
      <c r="AQ277" s="26"/>
      <c r="AR277" s="26"/>
      <c r="AS277" s="26"/>
      <c r="AT277" s="26"/>
      <c r="AU277" s="26"/>
      <c r="AV277" s="26"/>
      <c r="AW277" s="26"/>
      <c r="AX277" s="26"/>
      <c r="AY277" s="26"/>
      <c r="AZ277" s="26"/>
      <c r="BA277" s="26"/>
      <c r="BB277" s="26"/>
      <c r="BC277" s="26"/>
      <c r="BD277" s="26"/>
      <c r="BE277" s="26"/>
      <c r="BF277" s="26"/>
      <c r="BG277" s="26"/>
      <c r="BH277" s="26"/>
      <c r="BI277" s="26"/>
      <c r="BJ277" s="26"/>
      <c r="BK277" s="26"/>
      <c r="BL277" s="26"/>
      <c r="BM277" s="26"/>
      <c r="BN277" s="26"/>
    </row>
    <row r="278" spans="1:66">
      <c r="A278" s="26"/>
      <c r="B278" s="26"/>
      <c r="C278" s="26"/>
      <c r="D278" s="26"/>
      <c r="E278" s="26"/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  <c r="AL278" s="26"/>
      <c r="AM278" s="26"/>
      <c r="AN278" s="26"/>
      <c r="AO278" s="26"/>
      <c r="AP278" s="26"/>
      <c r="AQ278" s="26"/>
      <c r="AR278" s="26"/>
      <c r="AS278" s="26"/>
      <c r="AT278" s="26"/>
      <c r="AU278" s="26"/>
      <c r="AV278" s="26"/>
      <c r="AW278" s="26"/>
      <c r="AX278" s="26"/>
      <c r="AY278" s="26"/>
      <c r="AZ278" s="26"/>
      <c r="BA278" s="26"/>
      <c r="BB278" s="26"/>
      <c r="BC278" s="26"/>
      <c r="BD278" s="26"/>
      <c r="BE278" s="26"/>
      <c r="BF278" s="26"/>
      <c r="BG278" s="26"/>
      <c r="BH278" s="26"/>
      <c r="BI278" s="26"/>
      <c r="BJ278" s="26"/>
      <c r="BK278" s="26"/>
      <c r="BL278" s="26"/>
      <c r="BM278" s="26"/>
      <c r="BN278" s="26"/>
    </row>
    <row r="279" spans="1:66">
      <c r="A279" s="26"/>
      <c r="B279" s="26"/>
      <c r="C279" s="26"/>
      <c r="D279" s="26"/>
      <c r="E279" s="26"/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  <c r="AL279" s="26"/>
      <c r="AM279" s="26"/>
      <c r="AN279" s="26"/>
      <c r="AO279" s="26"/>
      <c r="AP279" s="26"/>
      <c r="AQ279" s="26"/>
      <c r="AR279" s="26"/>
      <c r="AS279" s="26"/>
      <c r="AT279" s="26"/>
      <c r="AU279" s="26"/>
      <c r="AV279" s="26"/>
      <c r="AW279" s="26"/>
      <c r="AX279" s="26"/>
      <c r="AY279" s="26"/>
      <c r="AZ279" s="26"/>
      <c r="BA279" s="26"/>
      <c r="BB279" s="26"/>
      <c r="BC279" s="26"/>
      <c r="BD279" s="26"/>
      <c r="BE279" s="26"/>
      <c r="BF279" s="26"/>
      <c r="BG279" s="26"/>
      <c r="BH279" s="26"/>
      <c r="BI279" s="26"/>
      <c r="BJ279" s="26"/>
      <c r="BK279" s="26"/>
      <c r="BL279" s="26"/>
      <c r="BM279" s="26"/>
      <c r="BN279" s="26"/>
    </row>
    <row r="280" spans="1:66">
      <c r="A280" s="26"/>
      <c r="B280" s="26"/>
      <c r="C280" s="26"/>
      <c r="D280" s="26"/>
      <c r="E280" s="26"/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  <c r="AL280" s="26"/>
      <c r="AM280" s="26"/>
      <c r="AN280" s="26"/>
      <c r="AO280" s="26"/>
      <c r="AP280" s="26"/>
      <c r="AQ280" s="26"/>
      <c r="AR280" s="26"/>
      <c r="AS280" s="26"/>
      <c r="AT280" s="26"/>
      <c r="AU280" s="26"/>
      <c r="AV280" s="26"/>
      <c r="AW280" s="26"/>
      <c r="AX280" s="26"/>
      <c r="AY280" s="26"/>
      <c r="AZ280" s="26"/>
      <c r="BA280" s="26"/>
      <c r="BB280" s="26"/>
      <c r="BC280" s="26"/>
      <c r="BD280" s="26"/>
      <c r="BE280" s="26"/>
      <c r="BF280" s="26"/>
      <c r="BG280" s="26"/>
      <c r="BH280" s="26"/>
      <c r="BI280" s="26"/>
      <c r="BJ280" s="26"/>
      <c r="BK280" s="26"/>
      <c r="BL280" s="26"/>
      <c r="BM280" s="26"/>
      <c r="BN280" s="26"/>
    </row>
    <row r="281" spans="1:66">
      <c r="A281" s="26"/>
      <c r="B281" s="26"/>
      <c r="C281" s="26"/>
      <c r="D281" s="26"/>
      <c r="E281" s="26"/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  <c r="AL281" s="26"/>
      <c r="AM281" s="26"/>
      <c r="AN281" s="26"/>
      <c r="AO281" s="26"/>
      <c r="AP281" s="26"/>
      <c r="AQ281" s="26"/>
      <c r="AR281" s="26"/>
      <c r="AS281" s="26"/>
      <c r="AT281" s="26"/>
      <c r="AU281" s="26"/>
      <c r="AV281" s="26"/>
      <c r="AW281" s="26"/>
      <c r="AX281" s="26"/>
      <c r="AY281" s="26"/>
      <c r="AZ281" s="26"/>
      <c r="BA281" s="26"/>
      <c r="BB281" s="26"/>
      <c r="BC281" s="26"/>
      <c r="BD281" s="26"/>
      <c r="BE281" s="26"/>
      <c r="BF281" s="26"/>
      <c r="BG281" s="26"/>
      <c r="BH281" s="26"/>
      <c r="BI281" s="26"/>
      <c r="BJ281" s="26"/>
      <c r="BK281" s="26"/>
      <c r="BL281" s="26"/>
      <c r="BM281" s="26"/>
      <c r="BN281" s="26"/>
    </row>
    <row r="282" spans="1:66">
      <c r="A282" s="26"/>
      <c r="B282" s="26"/>
      <c r="C282" s="26"/>
      <c r="D282" s="26"/>
      <c r="E282" s="26"/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  <c r="AL282" s="26"/>
      <c r="AM282" s="26"/>
      <c r="AN282" s="26"/>
      <c r="AO282" s="26"/>
      <c r="AP282" s="26"/>
      <c r="AQ282" s="26"/>
      <c r="AR282" s="26"/>
      <c r="AS282" s="26"/>
      <c r="AT282" s="26"/>
      <c r="AU282" s="26"/>
      <c r="AV282" s="26"/>
      <c r="AW282" s="26"/>
      <c r="AX282" s="26"/>
      <c r="AY282" s="26"/>
      <c r="AZ282" s="26"/>
      <c r="BA282" s="26"/>
      <c r="BB282" s="26"/>
      <c r="BC282" s="26"/>
      <c r="BD282" s="26"/>
      <c r="BE282" s="26"/>
      <c r="BF282" s="26"/>
      <c r="BG282" s="26"/>
      <c r="BH282" s="26"/>
      <c r="BI282" s="26"/>
      <c r="BJ282" s="26"/>
      <c r="BK282" s="26"/>
      <c r="BL282" s="26"/>
      <c r="BM282" s="26"/>
      <c r="BN282" s="26"/>
    </row>
    <row r="283" spans="1:66">
      <c r="A283" s="26"/>
      <c r="C283" s="26"/>
      <c r="D283" s="26"/>
      <c r="E283" s="26"/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  <c r="AL283" s="26"/>
      <c r="AM283" s="26"/>
      <c r="AN283" s="26"/>
      <c r="AO283" s="26"/>
      <c r="AP283" s="26"/>
      <c r="AQ283" s="26"/>
      <c r="AR283" s="26"/>
      <c r="AS283" s="26"/>
      <c r="AT283" s="26"/>
      <c r="AU283" s="26"/>
      <c r="AV283" s="26"/>
      <c r="AW283" s="26"/>
      <c r="AX283" s="26"/>
      <c r="AY283" s="26"/>
      <c r="AZ283" s="26"/>
      <c r="BA283" s="26"/>
      <c r="BB283" s="26"/>
      <c r="BC283" s="26"/>
      <c r="BD283" s="26"/>
      <c r="BE283" s="26"/>
      <c r="BF283" s="26"/>
      <c r="BG283" s="26"/>
      <c r="BH283" s="26"/>
      <c r="BI283" s="26"/>
      <c r="BJ283" s="26"/>
      <c r="BK283" s="26"/>
      <c r="BL283" s="26"/>
      <c r="BM283" s="26"/>
      <c r="BN283" s="26"/>
    </row>
    <row r="284" spans="1:66">
      <c r="A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  <c r="AL284" s="26"/>
      <c r="AM284" s="26"/>
      <c r="AN284" s="26"/>
      <c r="AO284" s="26"/>
      <c r="AP284" s="26"/>
      <c r="AQ284" s="26"/>
      <c r="AR284" s="26"/>
      <c r="AS284" s="26"/>
      <c r="AT284" s="26"/>
      <c r="AU284" s="26"/>
      <c r="AV284" s="26"/>
      <c r="AW284" s="26"/>
      <c r="AX284" s="26"/>
      <c r="AY284" s="26"/>
      <c r="AZ284" s="26"/>
      <c r="BA284" s="26"/>
      <c r="BB284" s="26"/>
      <c r="BC284" s="26"/>
      <c r="BD284" s="26"/>
      <c r="BE284" s="26"/>
      <c r="BF284" s="26"/>
      <c r="BG284" s="26"/>
      <c r="BH284" s="26"/>
      <c r="BI284" s="26"/>
      <c r="BJ284" s="26"/>
      <c r="BK284" s="26"/>
      <c r="BL284" s="26"/>
      <c r="BM284" s="26"/>
      <c r="BN284" s="26"/>
    </row>
    <row r="285" spans="1:66">
      <c r="A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  <c r="AL285" s="26"/>
      <c r="AM285" s="26"/>
      <c r="AN285" s="26"/>
      <c r="AO285" s="26"/>
      <c r="AP285" s="26"/>
      <c r="AQ285" s="26"/>
      <c r="AR285" s="26"/>
      <c r="AS285" s="26"/>
      <c r="AT285" s="26"/>
      <c r="AU285" s="26"/>
      <c r="AV285" s="26"/>
      <c r="AW285" s="26"/>
      <c r="AX285" s="26"/>
      <c r="AY285" s="26"/>
      <c r="AZ285" s="26"/>
      <c r="BA285" s="26"/>
      <c r="BB285" s="26"/>
      <c r="BC285" s="26"/>
      <c r="BD285" s="26"/>
      <c r="BE285" s="26"/>
      <c r="BF285" s="26"/>
      <c r="BG285" s="26"/>
      <c r="BH285" s="26"/>
      <c r="BI285" s="26"/>
      <c r="BJ285" s="26"/>
      <c r="BK285" s="26"/>
      <c r="BL285" s="26"/>
      <c r="BM285" s="26"/>
      <c r="BN285" s="26"/>
    </row>
    <row r="286" spans="1:66">
      <c r="A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  <c r="AL286" s="26"/>
      <c r="AM286" s="26"/>
      <c r="AN286" s="26"/>
      <c r="AO286" s="26"/>
      <c r="AP286" s="26"/>
      <c r="AQ286" s="26"/>
      <c r="AR286" s="26"/>
      <c r="AS286" s="26"/>
      <c r="AT286" s="26"/>
      <c r="AU286" s="26"/>
      <c r="AV286" s="26"/>
      <c r="AW286" s="26"/>
      <c r="AX286" s="26"/>
      <c r="AY286" s="26"/>
      <c r="AZ286" s="26"/>
      <c r="BA286" s="26"/>
      <c r="BB286" s="26"/>
      <c r="BC286" s="26"/>
      <c r="BD286" s="26"/>
      <c r="BE286" s="26"/>
      <c r="BF286" s="26"/>
      <c r="BG286" s="26"/>
      <c r="BH286" s="26"/>
      <c r="BI286" s="26"/>
      <c r="BJ286" s="26"/>
      <c r="BK286" s="26"/>
      <c r="BL286" s="26"/>
      <c r="BM286" s="26"/>
      <c r="BN286" s="26"/>
    </row>
    <row r="287" spans="1:66">
      <c r="A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  <c r="AL287" s="26"/>
      <c r="AM287" s="26"/>
      <c r="AN287" s="26"/>
      <c r="AO287" s="26"/>
      <c r="AP287" s="26"/>
      <c r="AQ287" s="26"/>
      <c r="AR287" s="26"/>
      <c r="AS287" s="26"/>
      <c r="AT287" s="26"/>
      <c r="AU287" s="26"/>
      <c r="AV287" s="26"/>
      <c r="AW287" s="26"/>
      <c r="AX287" s="26"/>
      <c r="AY287" s="26"/>
      <c r="AZ287" s="26"/>
      <c r="BA287" s="26"/>
      <c r="BB287" s="26"/>
      <c r="BC287" s="26"/>
      <c r="BD287" s="26"/>
      <c r="BE287" s="26"/>
      <c r="BF287" s="26"/>
      <c r="BG287" s="26"/>
      <c r="BH287" s="26"/>
      <c r="BI287" s="26"/>
      <c r="BJ287" s="26"/>
      <c r="BK287" s="26"/>
      <c r="BL287" s="26"/>
      <c r="BM287" s="26"/>
      <c r="BN287" s="26"/>
    </row>
    <row r="288" spans="1:66">
      <c r="A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  <c r="AL288" s="26"/>
      <c r="AM288" s="26"/>
      <c r="AN288" s="26"/>
      <c r="AO288" s="26"/>
      <c r="AP288" s="26"/>
      <c r="AQ288" s="26"/>
      <c r="AR288" s="26"/>
      <c r="AS288" s="26"/>
      <c r="AT288" s="26"/>
      <c r="AU288" s="26"/>
      <c r="AV288" s="26"/>
      <c r="AW288" s="26"/>
      <c r="AX288" s="26"/>
      <c r="AY288" s="26"/>
      <c r="AZ288" s="26"/>
      <c r="BA288" s="26"/>
      <c r="BB288" s="26"/>
      <c r="BC288" s="26"/>
      <c r="BD288" s="26"/>
      <c r="BE288" s="26"/>
      <c r="BF288" s="26"/>
      <c r="BG288" s="26"/>
      <c r="BH288" s="26"/>
      <c r="BI288" s="26"/>
      <c r="BJ288" s="26"/>
      <c r="BK288" s="26"/>
      <c r="BL288" s="26"/>
      <c r="BM288" s="26"/>
      <c r="BN288" s="26"/>
    </row>
    <row r="289" spans="1:66">
      <c r="A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  <c r="AL289" s="26"/>
      <c r="AM289" s="26"/>
      <c r="AN289" s="26"/>
      <c r="AO289" s="26"/>
      <c r="AP289" s="26"/>
      <c r="AQ289" s="26"/>
      <c r="AR289" s="26"/>
      <c r="AS289" s="26"/>
      <c r="AT289" s="26"/>
      <c r="AU289" s="26"/>
      <c r="AV289" s="26"/>
      <c r="AW289" s="26"/>
      <c r="AX289" s="26"/>
      <c r="AY289" s="26"/>
      <c r="AZ289" s="26"/>
      <c r="BA289" s="26"/>
      <c r="BB289" s="26"/>
      <c r="BC289" s="26"/>
      <c r="BD289" s="26"/>
      <c r="BE289" s="26"/>
      <c r="BF289" s="26"/>
      <c r="BG289" s="26"/>
      <c r="BH289" s="26"/>
      <c r="BI289" s="26"/>
      <c r="BJ289" s="26"/>
      <c r="BK289" s="26"/>
      <c r="BL289" s="26"/>
      <c r="BM289" s="26"/>
      <c r="BN289" s="26"/>
    </row>
    <row r="290" spans="1:66">
      <c r="A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  <c r="AL290" s="26"/>
      <c r="AM290" s="26"/>
      <c r="AN290" s="26"/>
      <c r="AO290" s="26"/>
      <c r="AP290" s="26"/>
      <c r="AQ290" s="26"/>
      <c r="AR290" s="26"/>
      <c r="AS290" s="26"/>
      <c r="AT290" s="26"/>
      <c r="AU290" s="26"/>
      <c r="AV290" s="26"/>
      <c r="AW290" s="26"/>
      <c r="AX290" s="26"/>
      <c r="AY290" s="26"/>
      <c r="AZ290" s="26"/>
      <c r="BA290" s="26"/>
      <c r="BB290" s="26"/>
      <c r="BC290" s="26"/>
      <c r="BD290" s="26"/>
      <c r="BE290" s="26"/>
      <c r="BF290" s="26"/>
      <c r="BG290" s="26"/>
      <c r="BH290" s="26"/>
      <c r="BI290" s="26"/>
      <c r="BJ290" s="26"/>
      <c r="BK290" s="26"/>
      <c r="BL290" s="26"/>
      <c r="BM290" s="26"/>
      <c r="BN290" s="26"/>
    </row>
    <row r="291" spans="1:66">
      <c r="A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  <c r="AL291" s="26"/>
      <c r="AM291" s="26"/>
      <c r="AN291" s="26"/>
      <c r="AO291" s="26"/>
      <c r="AP291" s="26"/>
      <c r="AQ291" s="26"/>
      <c r="AR291" s="26"/>
      <c r="AS291" s="26"/>
      <c r="AT291" s="26"/>
      <c r="AU291" s="26"/>
      <c r="AV291" s="26"/>
      <c r="AW291" s="26"/>
      <c r="AX291" s="26"/>
      <c r="AY291" s="26"/>
      <c r="AZ291" s="26"/>
      <c r="BA291" s="26"/>
      <c r="BB291" s="26"/>
      <c r="BC291" s="26"/>
      <c r="BD291" s="26"/>
      <c r="BE291" s="26"/>
      <c r="BF291" s="26"/>
      <c r="BG291" s="26"/>
      <c r="BH291" s="26"/>
      <c r="BI291" s="26"/>
      <c r="BJ291" s="26"/>
      <c r="BK291" s="26"/>
      <c r="BL291" s="26"/>
      <c r="BM291" s="26"/>
      <c r="BN291" s="26"/>
    </row>
    <row r="292" spans="1:66">
      <c r="A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  <c r="AL292" s="26"/>
      <c r="AM292" s="26"/>
      <c r="AN292" s="26"/>
      <c r="AO292" s="26"/>
      <c r="AP292" s="26"/>
      <c r="AQ292" s="26"/>
      <c r="AR292" s="26"/>
      <c r="AS292" s="26"/>
      <c r="AT292" s="26"/>
      <c r="AU292" s="26"/>
      <c r="AV292" s="26"/>
      <c r="AW292" s="26"/>
      <c r="AX292" s="26"/>
      <c r="AY292" s="26"/>
      <c r="AZ292" s="26"/>
      <c r="BA292" s="26"/>
      <c r="BB292" s="26"/>
      <c r="BC292" s="26"/>
      <c r="BD292" s="26"/>
      <c r="BE292" s="26"/>
      <c r="BF292" s="26"/>
      <c r="BG292" s="26"/>
      <c r="BH292" s="26"/>
      <c r="BI292" s="26"/>
      <c r="BJ292" s="26"/>
      <c r="BK292" s="26"/>
      <c r="BL292" s="26"/>
      <c r="BM292" s="26"/>
      <c r="BN292" s="26"/>
    </row>
    <row r="293" spans="1:66">
      <c r="A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  <c r="AL293" s="26"/>
      <c r="AM293" s="26"/>
      <c r="AN293" s="26"/>
      <c r="AO293" s="26"/>
      <c r="AP293" s="26"/>
      <c r="AQ293" s="26"/>
      <c r="AR293" s="26"/>
      <c r="AS293" s="26"/>
      <c r="AT293" s="26"/>
      <c r="AU293" s="26"/>
      <c r="AV293" s="26"/>
      <c r="AW293" s="26"/>
      <c r="AX293" s="26"/>
      <c r="AY293" s="26"/>
      <c r="AZ293" s="26"/>
      <c r="BA293" s="26"/>
      <c r="BB293" s="26"/>
      <c r="BC293" s="26"/>
      <c r="BD293" s="26"/>
      <c r="BE293" s="26"/>
      <c r="BF293" s="26"/>
      <c r="BG293" s="26"/>
      <c r="BH293" s="26"/>
      <c r="BI293" s="26"/>
      <c r="BJ293" s="26"/>
      <c r="BK293" s="26"/>
      <c r="BL293" s="26"/>
      <c r="BM293" s="26"/>
      <c r="BN293" s="26"/>
    </row>
    <row r="294" spans="1:66">
      <c r="A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  <c r="AL294" s="26"/>
      <c r="AM294" s="26"/>
      <c r="AN294" s="26"/>
      <c r="AO294" s="26"/>
      <c r="AP294" s="26"/>
      <c r="AQ294" s="26"/>
      <c r="AR294" s="26"/>
      <c r="AS294" s="26"/>
      <c r="AT294" s="26"/>
      <c r="AU294" s="26"/>
      <c r="AV294" s="26"/>
      <c r="AW294" s="26"/>
      <c r="AX294" s="26"/>
      <c r="AY294" s="26"/>
      <c r="AZ294" s="26"/>
      <c r="BA294" s="26"/>
      <c r="BB294" s="26"/>
      <c r="BC294" s="26"/>
      <c r="BD294" s="26"/>
      <c r="BE294" s="26"/>
      <c r="BF294" s="26"/>
      <c r="BG294" s="26"/>
      <c r="BH294" s="26"/>
      <c r="BI294" s="26"/>
      <c r="BJ294" s="26"/>
      <c r="BK294" s="26"/>
      <c r="BL294" s="26"/>
      <c r="BM294" s="26"/>
      <c r="BN294" s="26"/>
    </row>
    <row r="295" spans="1:66">
      <c r="A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  <c r="AL295" s="26"/>
      <c r="AM295" s="26"/>
      <c r="AN295" s="26"/>
      <c r="AO295" s="26"/>
      <c r="AP295" s="26"/>
      <c r="AQ295" s="26"/>
      <c r="AR295" s="26"/>
      <c r="AS295" s="26"/>
      <c r="AT295" s="26"/>
      <c r="AU295" s="26"/>
      <c r="AV295" s="26"/>
      <c r="AW295" s="26"/>
      <c r="AX295" s="26"/>
      <c r="AY295" s="26"/>
      <c r="AZ295" s="26"/>
      <c r="BA295" s="26"/>
      <c r="BB295" s="26"/>
      <c r="BC295" s="26"/>
      <c r="BD295" s="26"/>
      <c r="BE295" s="26"/>
      <c r="BF295" s="26"/>
      <c r="BG295" s="26"/>
      <c r="BH295" s="26"/>
      <c r="BI295" s="26"/>
      <c r="BJ295" s="26"/>
      <c r="BK295" s="26"/>
      <c r="BL295" s="26"/>
      <c r="BM295" s="26"/>
      <c r="BN295" s="26"/>
    </row>
    <row r="296" spans="1:66">
      <c r="A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  <c r="AL296" s="26"/>
      <c r="AM296" s="26"/>
      <c r="AN296" s="26"/>
      <c r="AO296" s="26"/>
      <c r="AP296" s="26"/>
      <c r="AQ296" s="26"/>
      <c r="AR296" s="26"/>
      <c r="AS296" s="26"/>
      <c r="AT296" s="26"/>
      <c r="AU296" s="26"/>
      <c r="AV296" s="26"/>
      <c r="AW296" s="26"/>
      <c r="AX296" s="26"/>
      <c r="AY296" s="26"/>
      <c r="AZ296" s="26"/>
      <c r="BA296" s="26"/>
      <c r="BB296" s="26"/>
      <c r="BC296" s="26"/>
      <c r="BD296" s="26"/>
      <c r="BE296" s="26"/>
      <c r="BF296" s="26"/>
      <c r="BG296" s="26"/>
      <c r="BH296" s="26"/>
      <c r="BI296" s="26"/>
      <c r="BJ296" s="26"/>
      <c r="BK296" s="26"/>
      <c r="BL296" s="26"/>
      <c r="BM296" s="26"/>
      <c r="BN296" s="26"/>
    </row>
    <row r="297" spans="1:66">
      <c r="A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  <c r="AL297" s="26"/>
      <c r="AM297" s="26"/>
      <c r="AN297" s="26"/>
      <c r="AO297" s="26"/>
      <c r="AP297" s="26"/>
      <c r="AQ297" s="26"/>
      <c r="AR297" s="26"/>
      <c r="AS297" s="26"/>
      <c r="AT297" s="26"/>
      <c r="AU297" s="26"/>
      <c r="AV297" s="26"/>
      <c r="AW297" s="26"/>
      <c r="AX297" s="26"/>
      <c r="AY297" s="26"/>
      <c r="AZ297" s="26"/>
      <c r="BA297" s="26"/>
      <c r="BB297" s="26"/>
      <c r="BC297" s="26"/>
      <c r="BD297" s="26"/>
      <c r="BE297" s="26"/>
      <c r="BF297" s="26"/>
      <c r="BG297" s="26"/>
      <c r="BH297" s="26"/>
      <c r="BI297" s="26"/>
      <c r="BJ297" s="26"/>
      <c r="BK297" s="26"/>
      <c r="BL297" s="26"/>
      <c r="BM297" s="26"/>
      <c r="BN297" s="26"/>
    </row>
    <row r="298" spans="1:66">
      <c r="A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  <c r="AL298" s="26"/>
      <c r="AM298" s="26"/>
      <c r="AN298" s="26"/>
      <c r="AO298" s="26"/>
      <c r="AP298" s="26"/>
      <c r="AQ298" s="26"/>
      <c r="AR298" s="26"/>
      <c r="AS298" s="26"/>
      <c r="AT298" s="26"/>
      <c r="AU298" s="26"/>
      <c r="AV298" s="26"/>
      <c r="AW298" s="26"/>
      <c r="AX298" s="26"/>
      <c r="AY298" s="26"/>
      <c r="AZ298" s="26"/>
      <c r="BA298" s="26"/>
      <c r="BB298" s="26"/>
      <c r="BC298" s="26"/>
      <c r="BD298" s="26"/>
      <c r="BE298" s="26"/>
      <c r="BF298" s="26"/>
      <c r="BG298" s="26"/>
      <c r="BH298" s="26"/>
      <c r="BI298" s="26"/>
      <c r="BJ298" s="26"/>
      <c r="BK298" s="26"/>
      <c r="BL298" s="26"/>
      <c r="BM298" s="26"/>
      <c r="BN298" s="26"/>
    </row>
    <row r="299" spans="1:66">
      <c r="A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  <c r="AL299" s="26"/>
      <c r="AM299" s="26"/>
      <c r="AN299" s="26"/>
      <c r="AO299" s="26"/>
      <c r="AP299" s="26"/>
      <c r="AQ299" s="26"/>
      <c r="AR299" s="26"/>
      <c r="AS299" s="26"/>
      <c r="AT299" s="26"/>
      <c r="AU299" s="26"/>
      <c r="AV299" s="26"/>
      <c r="AW299" s="26"/>
      <c r="AX299" s="26"/>
      <c r="AY299" s="26"/>
      <c r="AZ299" s="26"/>
      <c r="BA299" s="26"/>
      <c r="BB299" s="26"/>
      <c r="BC299" s="26"/>
      <c r="BD299" s="26"/>
      <c r="BE299" s="26"/>
      <c r="BF299" s="26"/>
      <c r="BG299" s="26"/>
      <c r="BH299" s="26"/>
      <c r="BI299" s="26"/>
      <c r="BJ299" s="26"/>
      <c r="BK299" s="26"/>
      <c r="BL299" s="26"/>
      <c r="BM299" s="26"/>
      <c r="BN299" s="26"/>
    </row>
    <row r="300" spans="1:66">
      <c r="A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  <c r="AL300" s="26"/>
      <c r="AM300" s="26"/>
      <c r="AN300" s="26"/>
      <c r="AO300" s="26"/>
      <c r="AP300" s="26"/>
      <c r="AQ300" s="26"/>
      <c r="AR300" s="26"/>
      <c r="AS300" s="26"/>
      <c r="AT300" s="26"/>
      <c r="AU300" s="26"/>
      <c r="AV300" s="26"/>
      <c r="AW300" s="26"/>
      <c r="AX300" s="26"/>
      <c r="AY300" s="26"/>
      <c r="AZ300" s="26"/>
      <c r="BA300" s="26"/>
      <c r="BB300" s="26"/>
      <c r="BC300" s="26"/>
      <c r="BD300" s="26"/>
      <c r="BE300" s="26"/>
      <c r="BF300" s="26"/>
      <c r="BG300" s="26"/>
      <c r="BH300" s="26"/>
      <c r="BI300" s="26"/>
      <c r="BJ300" s="26"/>
      <c r="BK300" s="26"/>
      <c r="BL300" s="26"/>
      <c r="BM300" s="26"/>
      <c r="BN300" s="26"/>
    </row>
    <row r="301" spans="1:66">
      <c r="A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  <c r="AL301" s="26"/>
      <c r="AM301" s="26"/>
      <c r="AN301" s="26"/>
      <c r="AO301" s="26"/>
      <c r="AP301" s="26"/>
      <c r="AQ301" s="26"/>
      <c r="AR301" s="26"/>
      <c r="AS301" s="26"/>
      <c r="AT301" s="26"/>
      <c r="AU301" s="26"/>
      <c r="AV301" s="26"/>
      <c r="AW301" s="26"/>
      <c r="AX301" s="26"/>
      <c r="AY301" s="26"/>
      <c r="AZ301" s="26"/>
      <c r="BA301" s="26"/>
      <c r="BB301" s="26"/>
      <c r="BC301" s="26"/>
      <c r="BD301" s="26"/>
      <c r="BE301" s="26"/>
      <c r="BF301" s="26"/>
      <c r="BG301" s="26"/>
      <c r="BH301" s="26"/>
      <c r="BI301" s="26"/>
      <c r="BJ301" s="26"/>
      <c r="BK301" s="26"/>
      <c r="BL301" s="26"/>
      <c r="BM301" s="26"/>
      <c r="BN301" s="26"/>
    </row>
    <row r="302" spans="1:66">
      <c r="A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  <c r="AL302" s="26"/>
      <c r="AM302" s="26"/>
      <c r="AN302" s="26"/>
      <c r="AO302" s="26"/>
      <c r="AP302" s="26"/>
      <c r="AQ302" s="26"/>
      <c r="AR302" s="26"/>
      <c r="AS302" s="26"/>
      <c r="AT302" s="26"/>
      <c r="AU302" s="26"/>
      <c r="AV302" s="26"/>
      <c r="AW302" s="26"/>
      <c r="AX302" s="26"/>
      <c r="AY302" s="26"/>
      <c r="AZ302" s="26"/>
      <c r="BA302" s="26"/>
      <c r="BB302" s="26"/>
      <c r="BC302" s="26"/>
      <c r="BD302" s="26"/>
      <c r="BE302" s="26"/>
      <c r="BF302" s="26"/>
      <c r="BG302" s="26"/>
      <c r="BH302" s="26"/>
      <c r="BI302" s="26"/>
      <c r="BJ302" s="26"/>
      <c r="BK302" s="26"/>
      <c r="BL302" s="26"/>
      <c r="BM302" s="26"/>
      <c r="BN302" s="26"/>
    </row>
    <row r="303" spans="1:66">
      <c r="A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  <c r="AL303" s="26"/>
      <c r="AM303" s="26"/>
      <c r="AN303" s="26"/>
      <c r="AO303" s="26"/>
      <c r="AP303" s="26"/>
      <c r="AQ303" s="26"/>
      <c r="AR303" s="26"/>
      <c r="AS303" s="26"/>
      <c r="AT303" s="26"/>
      <c r="AU303" s="26"/>
      <c r="AV303" s="26"/>
      <c r="AW303" s="26"/>
      <c r="AX303" s="26"/>
      <c r="AY303" s="26"/>
      <c r="AZ303" s="26"/>
      <c r="BA303" s="26"/>
      <c r="BB303" s="26"/>
      <c r="BC303" s="26"/>
      <c r="BD303" s="26"/>
      <c r="BE303" s="26"/>
      <c r="BF303" s="26"/>
      <c r="BG303" s="26"/>
      <c r="BH303" s="26"/>
      <c r="BI303" s="26"/>
      <c r="BJ303" s="26"/>
      <c r="BK303" s="26"/>
      <c r="BL303" s="26"/>
      <c r="BM303" s="26"/>
      <c r="BN303" s="26"/>
    </row>
    <row r="304" spans="1:66">
      <c r="A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  <c r="AL304" s="26"/>
      <c r="AM304" s="26"/>
      <c r="AN304" s="26"/>
      <c r="AO304" s="26"/>
      <c r="AP304" s="26"/>
      <c r="AQ304" s="26"/>
      <c r="AR304" s="26"/>
      <c r="AS304" s="26"/>
      <c r="AT304" s="26"/>
      <c r="AU304" s="26"/>
      <c r="AV304" s="26"/>
      <c r="AW304" s="26"/>
      <c r="AX304" s="26"/>
      <c r="AY304" s="26"/>
      <c r="AZ304" s="26"/>
      <c r="BA304" s="26"/>
      <c r="BB304" s="26"/>
      <c r="BC304" s="26"/>
      <c r="BD304" s="26"/>
      <c r="BE304" s="26"/>
      <c r="BF304" s="26"/>
      <c r="BG304" s="26"/>
      <c r="BH304" s="26"/>
      <c r="BI304" s="26"/>
      <c r="BJ304" s="26"/>
      <c r="BK304" s="26"/>
      <c r="BL304" s="26"/>
      <c r="BM304" s="26"/>
      <c r="BN304" s="26"/>
    </row>
    <row r="305" spans="1:66">
      <c r="A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  <c r="AL305" s="26"/>
      <c r="AM305" s="26"/>
      <c r="AN305" s="26"/>
      <c r="AO305" s="26"/>
      <c r="AP305" s="26"/>
      <c r="AQ305" s="26"/>
      <c r="AR305" s="26"/>
      <c r="AS305" s="26"/>
      <c r="AT305" s="26"/>
      <c r="AU305" s="26"/>
      <c r="AV305" s="26"/>
      <c r="AW305" s="26"/>
      <c r="AX305" s="26"/>
      <c r="AY305" s="26"/>
      <c r="AZ305" s="26"/>
      <c r="BA305" s="26"/>
      <c r="BB305" s="26"/>
      <c r="BC305" s="26"/>
      <c r="BD305" s="26"/>
      <c r="BE305" s="26"/>
      <c r="BF305" s="26"/>
      <c r="BG305" s="26"/>
      <c r="BH305" s="26"/>
      <c r="BI305" s="26"/>
      <c r="BJ305" s="26"/>
      <c r="BK305" s="26"/>
      <c r="BL305" s="26"/>
      <c r="BM305" s="26"/>
      <c r="BN305" s="26"/>
    </row>
    <row r="306" spans="1:66">
      <c r="A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  <c r="AL306" s="26"/>
      <c r="AM306" s="26"/>
      <c r="AN306" s="26"/>
      <c r="AO306" s="26"/>
      <c r="AP306" s="26"/>
      <c r="AQ306" s="26"/>
      <c r="AR306" s="26"/>
      <c r="AS306" s="26"/>
      <c r="AT306" s="26"/>
      <c r="AU306" s="26"/>
      <c r="AV306" s="26"/>
      <c r="AW306" s="26"/>
      <c r="AX306" s="26"/>
      <c r="AY306" s="26"/>
      <c r="AZ306" s="26"/>
      <c r="BA306" s="26"/>
      <c r="BB306" s="26"/>
      <c r="BC306" s="26"/>
      <c r="BD306" s="26"/>
      <c r="BE306" s="26"/>
      <c r="BF306" s="26"/>
      <c r="BG306" s="26"/>
      <c r="BH306" s="26"/>
      <c r="BI306" s="26"/>
      <c r="BJ306" s="26"/>
      <c r="BK306" s="26"/>
      <c r="BL306" s="26"/>
      <c r="BM306" s="26"/>
      <c r="BN306" s="26"/>
    </row>
    <row r="307" spans="1:66">
      <c r="A307" s="26"/>
      <c r="H307" s="26"/>
      <c r="I307" s="26"/>
      <c r="J307" s="26"/>
      <c r="K307" s="26"/>
      <c r="L307" s="26"/>
      <c r="M307" s="26"/>
      <c r="N307" s="26"/>
      <c r="O307" s="26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  <c r="AL307" s="26"/>
      <c r="AM307" s="26"/>
      <c r="AN307" s="26"/>
      <c r="AO307" s="26"/>
      <c r="AP307" s="26"/>
      <c r="AQ307" s="26"/>
      <c r="AR307" s="26"/>
      <c r="AS307" s="26"/>
      <c r="AT307" s="26"/>
      <c r="AU307" s="26"/>
      <c r="AV307" s="26"/>
      <c r="AW307" s="26"/>
      <c r="AX307" s="26"/>
      <c r="AY307" s="26"/>
      <c r="AZ307" s="26"/>
      <c r="BA307" s="26"/>
      <c r="BB307" s="26"/>
      <c r="BC307" s="26"/>
      <c r="BD307" s="26"/>
      <c r="BE307" s="26"/>
      <c r="BF307" s="26"/>
      <c r="BG307" s="26"/>
      <c r="BH307" s="26"/>
      <c r="BI307" s="26"/>
      <c r="BJ307" s="26"/>
      <c r="BK307" s="26"/>
      <c r="BL307" s="26"/>
      <c r="BM307" s="26"/>
      <c r="BN307" s="26"/>
    </row>
    <row r="308" spans="1:66">
      <c r="A308" s="26"/>
      <c r="H308" s="26"/>
      <c r="I308" s="26"/>
      <c r="J308" s="26"/>
      <c r="K308" s="26"/>
      <c r="L308" s="26"/>
      <c r="M308" s="26"/>
      <c r="N308" s="26"/>
      <c r="O308" s="26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  <c r="AL308" s="26"/>
      <c r="AM308" s="26"/>
      <c r="AN308" s="26"/>
      <c r="AO308" s="26"/>
      <c r="AP308" s="26"/>
      <c r="AQ308" s="26"/>
      <c r="AR308" s="26"/>
      <c r="AS308" s="26"/>
      <c r="AT308" s="26"/>
      <c r="AU308" s="26"/>
      <c r="AV308" s="26"/>
      <c r="AW308" s="26"/>
      <c r="AX308" s="26"/>
      <c r="AY308" s="26"/>
      <c r="AZ308" s="26"/>
      <c r="BA308" s="26"/>
      <c r="BB308" s="26"/>
      <c r="BC308" s="26"/>
      <c r="BD308" s="26"/>
      <c r="BE308" s="26"/>
      <c r="BF308" s="26"/>
      <c r="BG308" s="26"/>
      <c r="BH308" s="26"/>
      <c r="BI308" s="26"/>
      <c r="BJ308" s="26"/>
      <c r="BK308" s="26"/>
      <c r="BL308" s="26"/>
      <c r="BM308" s="26"/>
      <c r="BN308" s="26"/>
    </row>
    <row r="309" spans="1:66">
      <c r="A309" s="26"/>
      <c r="H309" s="26"/>
      <c r="I309" s="26"/>
      <c r="J309" s="26"/>
      <c r="K309" s="26"/>
      <c r="L309" s="26"/>
      <c r="M309" s="2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  <c r="AL309" s="26"/>
      <c r="AM309" s="26"/>
      <c r="AN309" s="26"/>
      <c r="AO309" s="26"/>
      <c r="AP309" s="26"/>
      <c r="AQ309" s="26"/>
      <c r="AR309" s="26"/>
      <c r="AS309" s="26"/>
      <c r="AT309" s="26"/>
      <c r="AU309" s="26"/>
      <c r="AV309" s="26"/>
      <c r="AW309" s="26"/>
      <c r="AX309" s="26"/>
      <c r="AY309" s="26"/>
      <c r="AZ309" s="26"/>
      <c r="BA309" s="26"/>
      <c r="BB309" s="26"/>
      <c r="BC309" s="26"/>
      <c r="BD309" s="26"/>
      <c r="BE309" s="26"/>
      <c r="BF309" s="26"/>
      <c r="BG309" s="26"/>
      <c r="BH309" s="26"/>
      <c r="BI309" s="26"/>
      <c r="BJ309" s="26"/>
      <c r="BK309" s="26"/>
      <c r="BL309" s="26"/>
      <c r="BM309" s="26"/>
      <c r="BN309" s="26"/>
    </row>
    <row r="310" spans="1:66">
      <c r="A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  <c r="AL310" s="26"/>
      <c r="AM310" s="26"/>
      <c r="AN310" s="26"/>
      <c r="AO310" s="26"/>
      <c r="AP310" s="26"/>
      <c r="AQ310" s="26"/>
      <c r="AR310" s="26"/>
      <c r="AS310" s="26"/>
      <c r="AT310" s="26"/>
      <c r="AU310" s="26"/>
      <c r="AV310" s="26"/>
      <c r="AW310" s="26"/>
      <c r="AX310" s="26"/>
      <c r="AY310" s="26"/>
      <c r="AZ310" s="26"/>
      <c r="BA310" s="26"/>
      <c r="BB310" s="26"/>
      <c r="BC310" s="26"/>
      <c r="BD310" s="26"/>
      <c r="BE310" s="26"/>
      <c r="BF310" s="26"/>
      <c r="BG310" s="26"/>
      <c r="BH310" s="26"/>
      <c r="BI310" s="26"/>
      <c r="BJ310" s="26"/>
      <c r="BK310" s="26"/>
      <c r="BL310" s="26"/>
      <c r="BM310" s="26"/>
      <c r="BN310" s="26"/>
    </row>
    <row r="311" spans="1:66">
      <c r="A311" s="26"/>
      <c r="H311" s="26"/>
      <c r="I311" s="26"/>
      <c r="J311" s="26"/>
      <c r="K311" s="26"/>
      <c r="L311" s="26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  <c r="AL311" s="26"/>
      <c r="AM311" s="26"/>
      <c r="AN311" s="26"/>
      <c r="AO311" s="26"/>
      <c r="AP311" s="26"/>
      <c r="AQ311" s="26"/>
      <c r="AR311" s="26"/>
      <c r="AS311" s="26"/>
      <c r="AT311" s="26"/>
      <c r="AU311" s="26"/>
      <c r="AV311" s="26"/>
      <c r="AW311" s="26"/>
      <c r="AX311" s="26"/>
      <c r="AY311" s="26"/>
      <c r="AZ311" s="26"/>
      <c r="BA311" s="26"/>
      <c r="BB311" s="26"/>
      <c r="BC311" s="26"/>
      <c r="BD311" s="26"/>
      <c r="BE311" s="26"/>
      <c r="BF311" s="26"/>
      <c r="BG311" s="26"/>
      <c r="BH311" s="26"/>
      <c r="BI311" s="26"/>
      <c r="BJ311" s="26"/>
      <c r="BK311" s="26"/>
      <c r="BL311" s="26"/>
      <c r="BM311" s="26"/>
      <c r="BN311" s="26"/>
    </row>
    <row r="312" spans="1:66">
      <c r="A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  <c r="AL312" s="26"/>
      <c r="AM312" s="26"/>
      <c r="AN312" s="26"/>
      <c r="AO312" s="26"/>
      <c r="AP312" s="26"/>
      <c r="AQ312" s="26"/>
      <c r="AR312" s="26"/>
      <c r="AS312" s="26"/>
      <c r="AT312" s="26"/>
      <c r="AU312" s="26"/>
      <c r="AV312" s="26"/>
      <c r="AW312" s="26"/>
      <c r="AX312" s="26"/>
      <c r="AY312" s="26"/>
      <c r="AZ312" s="26"/>
      <c r="BA312" s="26"/>
      <c r="BB312" s="26"/>
      <c r="BC312" s="26"/>
      <c r="BD312" s="26"/>
      <c r="BE312" s="26"/>
      <c r="BF312" s="26"/>
      <c r="BG312" s="26"/>
      <c r="BH312" s="26"/>
      <c r="BI312" s="26"/>
      <c r="BJ312" s="26"/>
      <c r="BK312" s="26"/>
      <c r="BL312" s="26"/>
      <c r="BM312" s="26"/>
      <c r="BN312" s="26"/>
    </row>
    <row r="313" spans="1:66">
      <c r="A313" s="26"/>
      <c r="H313" s="26"/>
      <c r="I313" s="26"/>
      <c r="J313" s="26"/>
      <c r="K313" s="26"/>
      <c r="L313" s="26"/>
      <c r="M313" s="26"/>
      <c r="N313" s="26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  <c r="AL313" s="26"/>
      <c r="AM313" s="26"/>
      <c r="AN313" s="26"/>
      <c r="AO313" s="26"/>
      <c r="AP313" s="26"/>
      <c r="AQ313" s="26"/>
      <c r="AR313" s="26"/>
      <c r="AS313" s="26"/>
      <c r="AT313" s="26"/>
      <c r="AU313" s="26"/>
      <c r="AV313" s="26"/>
      <c r="AW313" s="26"/>
      <c r="AX313" s="26"/>
      <c r="AY313" s="26"/>
      <c r="AZ313" s="26"/>
      <c r="BA313" s="26"/>
      <c r="BB313" s="26"/>
      <c r="BC313" s="26"/>
      <c r="BD313" s="26"/>
      <c r="BE313" s="26"/>
      <c r="BF313" s="26"/>
      <c r="BG313" s="26"/>
      <c r="BH313" s="26"/>
      <c r="BI313" s="26"/>
      <c r="BJ313" s="26"/>
      <c r="BK313" s="26"/>
      <c r="BL313" s="26"/>
      <c r="BM313" s="26"/>
      <c r="BN313" s="26"/>
    </row>
    <row r="314" spans="1:66">
      <c r="A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  <c r="AL314" s="26"/>
      <c r="AM314" s="26"/>
      <c r="AN314" s="26"/>
      <c r="AO314" s="26"/>
      <c r="AP314" s="26"/>
      <c r="AQ314" s="26"/>
      <c r="AR314" s="26"/>
      <c r="AS314" s="26"/>
      <c r="AT314" s="26"/>
      <c r="AU314" s="26"/>
      <c r="AV314" s="26"/>
      <c r="AW314" s="26"/>
      <c r="AX314" s="26"/>
      <c r="AY314" s="26"/>
      <c r="AZ314" s="26"/>
      <c r="BA314" s="26"/>
      <c r="BB314" s="26"/>
      <c r="BC314" s="26"/>
      <c r="BD314" s="26"/>
      <c r="BE314" s="26"/>
      <c r="BF314" s="26"/>
      <c r="BG314" s="26"/>
      <c r="BH314" s="26"/>
      <c r="BI314" s="26"/>
      <c r="BJ314" s="26"/>
      <c r="BK314" s="26"/>
      <c r="BL314" s="26"/>
      <c r="BM314" s="26"/>
      <c r="BN314" s="26"/>
    </row>
    <row r="315" spans="1:66">
      <c r="A315" s="26"/>
      <c r="H315" s="26"/>
      <c r="I315" s="26"/>
      <c r="J315" s="26"/>
      <c r="K315" s="26"/>
      <c r="L315" s="26"/>
      <c r="M315" s="2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  <c r="AL315" s="26"/>
      <c r="AM315" s="26"/>
      <c r="AN315" s="26"/>
      <c r="AO315" s="26"/>
      <c r="AP315" s="26"/>
      <c r="AQ315" s="26"/>
      <c r="AR315" s="26"/>
      <c r="AS315" s="26"/>
      <c r="AT315" s="26"/>
      <c r="AU315" s="26"/>
      <c r="AV315" s="26"/>
      <c r="AW315" s="26"/>
      <c r="AX315" s="26"/>
      <c r="AY315" s="26"/>
      <c r="AZ315" s="26"/>
      <c r="BA315" s="26"/>
      <c r="BB315" s="26"/>
      <c r="BC315" s="26"/>
      <c r="BD315" s="26"/>
      <c r="BE315" s="26"/>
      <c r="BF315" s="26"/>
      <c r="BG315" s="26"/>
      <c r="BH315" s="26"/>
      <c r="BI315" s="26"/>
      <c r="BJ315" s="26"/>
      <c r="BK315" s="26"/>
      <c r="BL315" s="26"/>
      <c r="BM315" s="26"/>
      <c r="BN315" s="26"/>
    </row>
    <row r="316" spans="1:66">
      <c r="A316" s="26"/>
      <c r="H316" s="26"/>
      <c r="I316" s="26"/>
      <c r="J316" s="26"/>
      <c r="K316" s="26"/>
      <c r="L316" s="26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  <c r="AL316" s="26"/>
      <c r="AM316" s="26"/>
      <c r="AN316" s="26"/>
      <c r="AO316" s="26"/>
      <c r="AP316" s="26"/>
      <c r="AQ316" s="26"/>
      <c r="AR316" s="26"/>
      <c r="AS316" s="26"/>
      <c r="AT316" s="26"/>
      <c r="AU316" s="26"/>
      <c r="AV316" s="26"/>
      <c r="AW316" s="26"/>
      <c r="AX316" s="26"/>
      <c r="AY316" s="26"/>
      <c r="AZ316" s="26"/>
      <c r="BA316" s="26"/>
      <c r="BB316" s="26"/>
      <c r="BC316" s="26"/>
      <c r="BD316" s="26"/>
      <c r="BE316" s="26"/>
      <c r="BF316" s="26"/>
      <c r="BG316" s="26"/>
      <c r="BH316" s="26"/>
      <c r="BI316" s="26"/>
      <c r="BJ316" s="26"/>
      <c r="BK316" s="26"/>
      <c r="BL316" s="26"/>
      <c r="BM316" s="26"/>
      <c r="BN316" s="26"/>
    </row>
    <row r="317" spans="1:66">
      <c r="A317" s="26"/>
      <c r="H317" s="26"/>
      <c r="I317" s="26"/>
      <c r="J317" s="26"/>
      <c r="K317" s="26"/>
      <c r="L317" s="26"/>
      <c r="M317" s="26"/>
      <c r="N317" s="26"/>
      <c r="O317" s="26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  <c r="AL317" s="26"/>
      <c r="AM317" s="26"/>
      <c r="AN317" s="26"/>
      <c r="AO317" s="26"/>
      <c r="AP317" s="26"/>
      <c r="AQ317" s="26"/>
      <c r="AR317" s="26"/>
      <c r="AS317" s="26"/>
      <c r="AT317" s="26"/>
      <c r="AU317" s="26"/>
      <c r="AV317" s="26"/>
      <c r="AW317" s="26"/>
      <c r="AX317" s="26"/>
      <c r="AY317" s="26"/>
      <c r="AZ317" s="26"/>
      <c r="BA317" s="26"/>
      <c r="BB317" s="26"/>
      <c r="BC317" s="26"/>
      <c r="BD317" s="26"/>
      <c r="BE317" s="26"/>
      <c r="BF317" s="26"/>
      <c r="BG317" s="26"/>
      <c r="BH317" s="26"/>
      <c r="BI317" s="26"/>
      <c r="BJ317" s="26"/>
      <c r="BK317" s="26"/>
      <c r="BL317" s="26"/>
      <c r="BM317" s="26"/>
      <c r="BN317" s="26"/>
    </row>
    <row r="318" spans="1:66">
      <c r="A318" s="26"/>
      <c r="H318" s="26"/>
      <c r="I318" s="26"/>
      <c r="J318" s="26"/>
      <c r="K318" s="26"/>
      <c r="L318" s="26"/>
      <c r="M318" s="26"/>
      <c r="N318" s="26"/>
      <c r="O318" s="26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  <c r="AL318" s="26"/>
      <c r="AM318" s="26"/>
      <c r="AN318" s="26"/>
      <c r="AO318" s="26"/>
      <c r="AP318" s="26"/>
      <c r="AQ318" s="26"/>
      <c r="AR318" s="26"/>
      <c r="AS318" s="26"/>
      <c r="AT318" s="26"/>
      <c r="AU318" s="26"/>
      <c r="AV318" s="26"/>
      <c r="AW318" s="26"/>
      <c r="AX318" s="26"/>
      <c r="AY318" s="26"/>
      <c r="AZ318" s="26"/>
      <c r="BA318" s="26"/>
      <c r="BB318" s="26"/>
      <c r="BC318" s="26"/>
      <c r="BD318" s="26"/>
      <c r="BE318" s="26"/>
      <c r="BF318" s="26"/>
      <c r="BG318" s="26"/>
      <c r="BH318" s="26"/>
      <c r="BI318" s="26"/>
      <c r="BJ318" s="26"/>
      <c r="BK318" s="26"/>
      <c r="BL318" s="26"/>
      <c r="BM318" s="26"/>
      <c r="BN318" s="26"/>
    </row>
    <row r="319" spans="1:66">
      <c r="A319" s="26"/>
      <c r="H319" s="26"/>
      <c r="I319" s="26"/>
      <c r="J319" s="26"/>
      <c r="K319" s="26"/>
      <c r="L319" s="26"/>
      <c r="M319" s="2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  <c r="AL319" s="26"/>
      <c r="AM319" s="26"/>
      <c r="AN319" s="26"/>
      <c r="AO319" s="26"/>
      <c r="AP319" s="26"/>
      <c r="AQ319" s="26"/>
      <c r="AR319" s="26"/>
      <c r="AS319" s="26"/>
      <c r="AT319" s="26"/>
      <c r="AU319" s="26"/>
      <c r="AV319" s="26"/>
      <c r="AW319" s="26"/>
      <c r="AX319" s="26"/>
      <c r="AY319" s="26"/>
      <c r="AZ319" s="26"/>
      <c r="BA319" s="26"/>
      <c r="BB319" s="26"/>
      <c r="BC319" s="26"/>
      <c r="BD319" s="26"/>
      <c r="BE319" s="26"/>
      <c r="BF319" s="26"/>
      <c r="BG319" s="26"/>
      <c r="BH319" s="26"/>
      <c r="BI319" s="26"/>
      <c r="BJ319" s="26"/>
      <c r="BK319" s="26"/>
      <c r="BL319" s="26"/>
      <c r="BM319" s="26"/>
      <c r="BN319" s="26"/>
    </row>
    <row r="320" spans="1:66">
      <c r="A320" s="26"/>
      <c r="H320" s="26"/>
      <c r="I320" s="26"/>
      <c r="J320" s="26"/>
      <c r="K320" s="26"/>
      <c r="L320" s="26"/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  <c r="AL320" s="26"/>
      <c r="AM320" s="26"/>
      <c r="AN320" s="26"/>
      <c r="AO320" s="26"/>
      <c r="AP320" s="26"/>
      <c r="AQ320" s="26"/>
      <c r="AR320" s="26"/>
      <c r="AS320" s="26"/>
      <c r="AT320" s="26"/>
      <c r="AU320" s="26"/>
      <c r="AV320" s="26"/>
      <c r="AW320" s="26"/>
      <c r="AX320" s="26"/>
      <c r="AY320" s="26"/>
      <c r="AZ320" s="26"/>
      <c r="BA320" s="26"/>
      <c r="BB320" s="26"/>
      <c r="BC320" s="26"/>
      <c r="BD320" s="26"/>
      <c r="BE320" s="26"/>
      <c r="BF320" s="26"/>
      <c r="BG320" s="26"/>
      <c r="BH320" s="26"/>
      <c r="BI320" s="26"/>
      <c r="BJ320" s="26"/>
      <c r="BK320" s="26"/>
      <c r="BL320" s="26"/>
      <c r="BM320" s="26"/>
      <c r="BN320" s="26"/>
    </row>
    <row r="321" spans="1:66">
      <c r="A321" s="26"/>
      <c r="H321" s="26"/>
      <c r="I321" s="26"/>
      <c r="J321" s="26"/>
      <c r="K321" s="26"/>
      <c r="L321" s="26"/>
      <c r="M321" s="2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  <c r="AL321" s="26"/>
      <c r="AM321" s="26"/>
      <c r="AN321" s="26"/>
      <c r="AO321" s="26"/>
      <c r="AP321" s="26"/>
      <c r="AQ321" s="26"/>
      <c r="AR321" s="26"/>
      <c r="AS321" s="26"/>
      <c r="AT321" s="26"/>
      <c r="AU321" s="26"/>
      <c r="AV321" s="26"/>
      <c r="AW321" s="26"/>
      <c r="AX321" s="26"/>
      <c r="AY321" s="26"/>
      <c r="AZ321" s="26"/>
      <c r="BA321" s="26"/>
      <c r="BB321" s="26"/>
      <c r="BC321" s="26"/>
      <c r="BD321" s="26"/>
      <c r="BE321" s="26"/>
      <c r="BF321" s="26"/>
      <c r="BG321" s="26"/>
      <c r="BH321" s="26"/>
      <c r="BI321" s="26"/>
      <c r="BJ321" s="26"/>
      <c r="BK321" s="26"/>
      <c r="BL321" s="26"/>
      <c r="BM321" s="26"/>
      <c r="BN321" s="26"/>
    </row>
    <row r="322" spans="1:66">
      <c r="A322" s="26"/>
      <c r="H322" s="26"/>
      <c r="I322" s="26"/>
      <c r="J322" s="26"/>
      <c r="K322" s="26"/>
      <c r="L322" s="26"/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  <c r="AL322" s="26"/>
      <c r="AM322" s="26"/>
      <c r="AN322" s="26"/>
      <c r="AO322" s="26"/>
      <c r="AP322" s="26"/>
      <c r="AQ322" s="26"/>
      <c r="AR322" s="26"/>
      <c r="AS322" s="26"/>
      <c r="AT322" s="26"/>
      <c r="AU322" s="26"/>
      <c r="AV322" s="26"/>
      <c r="AW322" s="26"/>
      <c r="AX322" s="26"/>
      <c r="AY322" s="26"/>
      <c r="AZ322" s="26"/>
      <c r="BA322" s="26"/>
      <c r="BB322" s="26"/>
      <c r="BC322" s="26"/>
      <c r="BD322" s="26"/>
      <c r="BE322" s="26"/>
      <c r="BF322" s="26"/>
      <c r="BG322" s="26"/>
      <c r="BH322" s="26"/>
      <c r="BI322" s="26"/>
      <c r="BJ322" s="26"/>
      <c r="BK322" s="26"/>
      <c r="BL322" s="26"/>
      <c r="BM322" s="26"/>
      <c r="BN322" s="26"/>
    </row>
    <row r="323" spans="1:66">
      <c r="A323" s="26"/>
      <c r="H323" s="26"/>
      <c r="I323" s="26"/>
      <c r="J323" s="26"/>
      <c r="K323" s="26"/>
      <c r="L323" s="26"/>
      <c r="M323" s="26"/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  <c r="AL323" s="26"/>
      <c r="AM323" s="26"/>
      <c r="AN323" s="26"/>
      <c r="AO323" s="26"/>
      <c r="AP323" s="26"/>
      <c r="AQ323" s="26"/>
      <c r="AR323" s="26"/>
      <c r="AS323" s="26"/>
      <c r="AT323" s="26"/>
      <c r="AU323" s="26"/>
      <c r="AV323" s="26"/>
      <c r="AW323" s="26"/>
      <c r="AX323" s="26"/>
      <c r="AY323" s="26"/>
      <c r="AZ323" s="26"/>
      <c r="BA323" s="26"/>
      <c r="BB323" s="26"/>
      <c r="BC323" s="26"/>
      <c r="BD323" s="26"/>
      <c r="BE323" s="26"/>
      <c r="BF323" s="26"/>
      <c r="BG323" s="26"/>
      <c r="BH323" s="26"/>
      <c r="BI323" s="26"/>
      <c r="BJ323" s="26"/>
      <c r="BK323" s="26"/>
      <c r="BL323" s="26"/>
      <c r="BM323" s="26"/>
      <c r="BN323" s="26"/>
    </row>
    <row r="324" spans="1:66">
      <c r="H324" s="26"/>
    </row>
  </sheetData>
  <sortState ref="A69:G84">
    <sortCondition ref="A69"/>
  </sortState>
  <mergeCells count="9">
    <mergeCell ref="D63:F63"/>
    <mergeCell ref="D64:F64"/>
    <mergeCell ref="A130:G130"/>
    <mergeCell ref="D3:G3"/>
    <mergeCell ref="D4:G4"/>
    <mergeCell ref="D6:F6"/>
    <mergeCell ref="D7:F7"/>
    <mergeCell ref="D60:G60"/>
    <mergeCell ref="D61:G61"/>
  </mergeCells>
  <printOptions gridLinesSet="0"/>
  <pageMargins left="0.7" right="0.7" top="0.75" bottom="0.75" header="0.3" footer="0.3"/>
  <pageSetup paperSize="9" scale="70" orientation="portrait" r:id="rId1"/>
  <headerFooter alignWithMargins="0"/>
  <rowBreaks count="1" manualBreakCount="1">
    <brk id="59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>
  <sheetPr syncVertical="1" syncRef="A34" transitionEvaluation="1">
    <tabColor rgb="FF7030A0"/>
  </sheetPr>
  <dimension ref="A1:O435"/>
  <sheetViews>
    <sheetView showGridLines="0" view="pageLayout" topLeftCell="A34" zoomScaleSheetLayoutView="41" workbookViewId="0">
      <selection activeCell="A46" sqref="A46:F50"/>
    </sheetView>
  </sheetViews>
  <sheetFormatPr baseColWidth="10" defaultColWidth="11" defaultRowHeight="12.75"/>
  <cols>
    <col min="1" max="1" width="35" style="95" customWidth="1"/>
    <col min="2" max="2" width="12.140625" style="93" customWidth="1"/>
    <col min="3" max="3" width="11" style="93" customWidth="1"/>
    <col min="4" max="4" width="13.28515625" style="93" customWidth="1"/>
    <col min="5" max="5" width="16.140625" style="93" customWidth="1"/>
    <col min="6" max="6" width="35" style="125" customWidth="1"/>
    <col min="7" max="12" width="11" style="95" customWidth="1"/>
    <col min="13" max="13" width="11.28515625" style="95" customWidth="1"/>
    <col min="14" max="14" width="11" style="95" hidden="1" customWidth="1"/>
    <col min="15" max="15" width="42" style="95" customWidth="1"/>
    <col min="16" max="246" width="11" style="95"/>
    <col min="247" max="247" width="35" style="95" customWidth="1"/>
    <col min="248" max="248" width="12.140625" style="95" customWidth="1"/>
    <col min="249" max="249" width="11" style="95" customWidth="1"/>
    <col min="250" max="250" width="13.28515625" style="95" customWidth="1"/>
    <col min="251" max="251" width="16.140625" style="95" customWidth="1"/>
    <col min="252" max="252" width="35" style="95" customWidth="1"/>
    <col min="253" max="254" width="11" style="95" customWidth="1"/>
    <col min="255" max="255" width="23.42578125" style="95" customWidth="1"/>
    <col min="256" max="268" width="11" style="95" customWidth="1"/>
    <col min="269" max="269" width="11.28515625" style="95" customWidth="1"/>
    <col min="270" max="270" width="0" style="95" hidden="1" customWidth="1"/>
    <col min="271" max="271" width="42" style="95" customWidth="1"/>
    <col min="272" max="502" width="11" style="95"/>
    <col min="503" max="503" width="35" style="95" customWidth="1"/>
    <col min="504" max="504" width="12.140625" style="95" customWidth="1"/>
    <col min="505" max="505" width="11" style="95" customWidth="1"/>
    <col min="506" max="506" width="13.28515625" style="95" customWidth="1"/>
    <col min="507" max="507" width="16.140625" style="95" customWidth="1"/>
    <col min="508" max="508" width="35" style="95" customWidth="1"/>
    <col min="509" max="510" width="11" style="95" customWidth="1"/>
    <col min="511" max="511" width="23.42578125" style="95" customWidth="1"/>
    <col min="512" max="524" width="11" style="95" customWidth="1"/>
    <col min="525" max="525" width="11.28515625" style="95" customWidth="1"/>
    <col min="526" max="526" width="0" style="95" hidden="1" customWidth="1"/>
    <col min="527" max="527" width="42" style="95" customWidth="1"/>
    <col min="528" max="758" width="11" style="95"/>
    <col min="759" max="759" width="35" style="95" customWidth="1"/>
    <col min="760" max="760" width="12.140625" style="95" customWidth="1"/>
    <col min="761" max="761" width="11" style="95" customWidth="1"/>
    <col min="762" max="762" width="13.28515625" style="95" customWidth="1"/>
    <col min="763" max="763" width="16.140625" style="95" customWidth="1"/>
    <col min="764" max="764" width="35" style="95" customWidth="1"/>
    <col min="765" max="766" width="11" style="95" customWidth="1"/>
    <col min="767" max="767" width="23.42578125" style="95" customWidth="1"/>
    <col min="768" max="780" width="11" style="95" customWidth="1"/>
    <col min="781" max="781" width="11.28515625" style="95" customWidth="1"/>
    <col min="782" max="782" width="0" style="95" hidden="1" customWidth="1"/>
    <col min="783" max="783" width="42" style="95" customWidth="1"/>
    <col min="784" max="1014" width="11" style="95"/>
    <col min="1015" max="1015" width="35" style="95" customWidth="1"/>
    <col min="1016" max="1016" width="12.140625" style="95" customWidth="1"/>
    <col min="1017" max="1017" width="11" style="95" customWidth="1"/>
    <col min="1018" max="1018" width="13.28515625" style="95" customWidth="1"/>
    <col min="1019" max="1019" width="16.140625" style="95" customWidth="1"/>
    <col min="1020" max="1020" width="35" style="95" customWidth="1"/>
    <col min="1021" max="1022" width="11" style="95" customWidth="1"/>
    <col min="1023" max="1023" width="23.42578125" style="95" customWidth="1"/>
    <col min="1024" max="1036" width="11" style="95" customWidth="1"/>
    <col min="1037" max="1037" width="11.28515625" style="95" customWidth="1"/>
    <col min="1038" max="1038" width="0" style="95" hidden="1" customWidth="1"/>
    <col min="1039" max="1039" width="42" style="95" customWidth="1"/>
    <col min="1040" max="1270" width="11" style="95"/>
    <col min="1271" max="1271" width="35" style="95" customWidth="1"/>
    <col min="1272" max="1272" width="12.140625" style="95" customWidth="1"/>
    <col min="1273" max="1273" width="11" style="95" customWidth="1"/>
    <col min="1274" max="1274" width="13.28515625" style="95" customWidth="1"/>
    <col min="1275" max="1275" width="16.140625" style="95" customWidth="1"/>
    <col min="1276" max="1276" width="35" style="95" customWidth="1"/>
    <col min="1277" max="1278" width="11" style="95" customWidth="1"/>
    <col min="1279" max="1279" width="23.42578125" style="95" customWidth="1"/>
    <col min="1280" max="1292" width="11" style="95" customWidth="1"/>
    <col min="1293" max="1293" width="11.28515625" style="95" customWidth="1"/>
    <col min="1294" max="1294" width="0" style="95" hidden="1" customWidth="1"/>
    <col min="1295" max="1295" width="42" style="95" customWidth="1"/>
    <col min="1296" max="1526" width="11" style="95"/>
    <col min="1527" max="1527" width="35" style="95" customWidth="1"/>
    <col min="1528" max="1528" width="12.140625" style="95" customWidth="1"/>
    <col min="1529" max="1529" width="11" style="95" customWidth="1"/>
    <col min="1530" max="1530" width="13.28515625" style="95" customWidth="1"/>
    <col min="1531" max="1531" width="16.140625" style="95" customWidth="1"/>
    <col min="1532" max="1532" width="35" style="95" customWidth="1"/>
    <col min="1533" max="1534" width="11" style="95" customWidth="1"/>
    <col min="1535" max="1535" width="23.42578125" style="95" customWidth="1"/>
    <col min="1536" max="1548" width="11" style="95" customWidth="1"/>
    <col min="1549" max="1549" width="11.28515625" style="95" customWidth="1"/>
    <col min="1550" max="1550" width="0" style="95" hidden="1" customWidth="1"/>
    <col min="1551" max="1551" width="42" style="95" customWidth="1"/>
    <col min="1552" max="1782" width="11" style="95"/>
    <col min="1783" max="1783" width="35" style="95" customWidth="1"/>
    <col min="1784" max="1784" width="12.140625" style="95" customWidth="1"/>
    <col min="1785" max="1785" width="11" style="95" customWidth="1"/>
    <col min="1786" max="1786" width="13.28515625" style="95" customWidth="1"/>
    <col min="1787" max="1787" width="16.140625" style="95" customWidth="1"/>
    <col min="1788" max="1788" width="35" style="95" customWidth="1"/>
    <col min="1789" max="1790" width="11" style="95" customWidth="1"/>
    <col min="1791" max="1791" width="23.42578125" style="95" customWidth="1"/>
    <col min="1792" max="1804" width="11" style="95" customWidth="1"/>
    <col min="1805" max="1805" width="11.28515625" style="95" customWidth="1"/>
    <col min="1806" max="1806" width="0" style="95" hidden="1" customWidth="1"/>
    <col min="1807" max="1807" width="42" style="95" customWidth="1"/>
    <col min="1808" max="2038" width="11" style="95"/>
    <col min="2039" max="2039" width="35" style="95" customWidth="1"/>
    <col min="2040" max="2040" width="12.140625" style="95" customWidth="1"/>
    <col min="2041" max="2041" width="11" style="95" customWidth="1"/>
    <col min="2042" max="2042" width="13.28515625" style="95" customWidth="1"/>
    <col min="2043" max="2043" width="16.140625" style="95" customWidth="1"/>
    <col min="2044" max="2044" width="35" style="95" customWidth="1"/>
    <col min="2045" max="2046" width="11" style="95" customWidth="1"/>
    <col min="2047" max="2047" width="23.42578125" style="95" customWidth="1"/>
    <col min="2048" max="2060" width="11" style="95" customWidth="1"/>
    <col min="2061" max="2061" width="11.28515625" style="95" customWidth="1"/>
    <col min="2062" max="2062" width="0" style="95" hidden="1" customWidth="1"/>
    <col min="2063" max="2063" width="42" style="95" customWidth="1"/>
    <col min="2064" max="2294" width="11" style="95"/>
    <col min="2295" max="2295" width="35" style="95" customWidth="1"/>
    <col min="2296" max="2296" width="12.140625" style="95" customWidth="1"/>
    <col min="2297" max="2297" width="11" style="95" customWidth="1"/>
    <col min="2298" max="2298" width="13.28515625" style="95" customWidth="1"/>
    <col min="2299" max="2299" width="16.140625" style="95" customWidth="1"/>
    <col min="2300" max="2300" width="35" style="95" customWidth="1"/>
    <col min="2301" max="2302" width="11" style="95" customWidth="1"/>
    <col min="2303" max="2303" width="23.42578125" style="95" customWidth="1"/>
    <col min="2304" max="2316" width="11" style="95" customWidth="1"/>
    <col min="2317" max="2317" width="11.28515625" style="95" customWidth="1"/>
    <col min="2318" max="2318" width="0" style="95" hidden="1" customWidth="1"/>
    <col min="2319" max="2319" width="42" style="95" customWidth="1"/>
    <col min="2320" max="2550" width="11" style="95"/>
    <col min="2551" max="2551" width="35" style="95" customWidth="1"/>
    <col min="2552" max="2552" width="12.140625" style="95" customWidth="1"/>
    <col min="2553" max="2553" width="11" style="95" customWidth="1"/>
    <col min="2554" max="2554" width="13.28515625" style="95" customWidth="1"/>
    <col min="2555" max="2555" width="16.140625" style="95" customWidth="1"/>
    <col min="2556" max="2556" width="35" style="95" customWidth="1"/>
    <col min="2557" max="2558" width="11" style="95" customWidth="1"/>
    <col min="2559" max="2559" width="23.42578125" style="95" customWidth="1"/>
    <col min="2560" max="2572" width="11" style="95" customWidth="1"/>
    <col min="2573" max="2573" width="11.28515625" style="95" customWidth="1"/>
    <col min="2574" max="2574" width="0" style="95" hidden="1" customWidth="1"/>
    <col min="2575" max="2575" width="42" style="95" customWidth="1"/>
    <col min="2576" max="2806" width="11" style="95"/>
    <col min="2807" max="2807" width="35" style="95" customWidth="1"/>
    <col min="2808" max="2808" width="12.140625" style="95" customWidth="1"/>
    <col min="2809" max="2809" width="11" style="95" customWidth="1"/>
    <col min="2810" max="2810" width="13.28515625" style="95" customWidth="1"/>
    <col min="2811" max="2811" width="16.140625" style="95" customWidth="1"/>
    <col min="2812" max="2812" width="35" style="95" customWidth="1"/>
    <col min="2813" max="2814" width="11" style="95" customWidth="1"/>
    <col min="2815" max="2815" width="23.42578125" style="95" customWidth="1"/>
    <col min="2816" max="2828" width="11" style="95" customWidth="1"/>
    <col min="2829" max="2829" width="11.28515625" style="95" customWidth="1"/>
    <col min="2830" max="2830" width="0" style="95" hidden="1" customWidth="1"/>
    <col min="2831" max="2831" width="42" style="95" customWidth="1"/>
    <col min="2832" max="3062" width="11" style="95"/>
    <col min="3063" max="3063" width="35" style="95" customWidth="1"/>
    <col min="3064" max="3064" width="12.140625" style="95" customWidth="1"/>
    <col min="3065" max="3065" width="11" style="95" customWidth="1"/>
    <col min="3066" max="3066" width="13.28515625" style="95" customWidth="1"/>
    <col min="3067" max="3067" width="16.140625" style="95" customWidth="1"/>
    <col min="3068" max="3068" width="35" style="95" customWidth="1"/>
    <col min="3069" max="3070" width="11" style="95" customWidth="1"/>
    <col min="3071" max="3071" width="23.42578125" style="95" customWidth="1"/>
    <col min="3072" max="3084" width="11" style="95" customWidth="1"/>
    <col min="3085" max="3085" width="11.28515625" style="95" customWidth="1"/>
    <col min="3086" max="3086" width="0" style="95" hidden="1" customWidth="1"/>
    <col min="3087" max="3087" width="42" style="95" customWidth="1"/>
    <col min="3088" max="3318" width="11" style="95"/>
    <col min="3319" max="3319" width="35" style="95" customWidth="1"/>
    <col min="3320" max="3320" width="12.140625" style="95" customWidth="1"/>
    <col min="3321" max="3321" width="11" style="95" customWidth="1"/>
    <col min="3322" max="3322" width="13.28515625" style="95" customWidth="1"/>
    <col min="3323" max="3323" width="16.140625" style="95" customWidth="1"/>
    <col min="3324" max="3324" width="35" style="95" customWidth="1"/>
    <col min="3325" max="3326" width="11" style="95" customWidth="1"/>
    <col min="3327" max="3327" width="23.42578125" style="95" customWidth="1"/>
    <col min="3328" max="3340" width="11" style="95" customWidth="1"/>
    <col min="3341" max="3341" width="11.28515625" style="95" customWidth="1"/>
    <col min="3342" max="3342" width="0" style="95" hidden="1" customWidth="1"/>
    <col min="3343" max="3343" width="42" style="95" customWidth="1"/>
    <col min="3344" max="3574" width="11" style="95"/>
    <col min="3575" max="3575" width="35" style="95" customWidth="1"/>
    <col min="3576" max="3576" width="12.140625" style="95" customWidth="1"/>
    <col min="3577" max="3577" width="11" style="95" customWidth="1"/>
    <col min="3578" max="3578" width="13.28515625" style="95" customWidth="1"/>
    <col min="3579" max="3579" width="16.140625" style="95" customWidth="1"/>
    <col min="3580" max="3580" width="35" style="95" customWidth="1"/>
    <col min="3581" max="3582" width="11" style="95" customWidth="1"/>
    <col min="3583" max="3583" width="23.42578125" style="95" customWidth="1"/>
    <col min="3584" max="3596" width="11" style="95" customWidth="1"/>
    <col min="3597" max="3597" width="11.28515625" style="95" customWidth="1"/>
    <col min="3598" max="3598" width="0" style="95" hidden="1" customWidth="1"/>
    <col min="3599" max="3599" width="42" style="95" customWidth="1"/>
    <col min="3600" max="3830" width="11" style="95"/>
    <col min="3831" max="3831" width="35" style="95" customWidth="1"/>
    <col min="3832" max="3832" width="12.140625" style="95" customWidth="1"/>
    <col min="3833" max="3833" width="11" style="95" customWidth="1"/>
    <col min="3834" max="3834" width="13.28515625" style="95" customWidth="1"/>
    <col min="3835" max="3835" width="16.140625" style="95" customWidth="1"/>
    <col min="3836" max="3836" width="35" style="95" customWidth="1"/>
    <col min="3837" max="3838" width="11" style="95" customWidth="1"/>
    <col min="3839" max="3839" width="23.42578125" style="95" customWidth="1"/>
    <col min="3840" max="3852" width="11" style="95" customWidth="1"/>
    <col min="3853" max="3853" width="11.28515625" style="95" customWidth="1"/>
    <col min="3854" max="3854" width="0" style="95" hidden="1" customWidth="1"/>
    <col min="3855" max="3855" width="42" style="95" customWidth="1"/>
    <col min="3856" max="4086" width="11" style="95"/>
    <col min="4087" max="4087" width="35" style="95" customWidth="1"/>
    <col min="4088" max="4088" width="12.140625" style="95" customWidth="1"/>
    <col min="4089" max="4089" width="11" style="95" customWidth="1"/>
    <col min="4090" max="4090" width="13.28515625" style="95" customWidth="1"/>
    <col min="4091" max="4091" width="16.140625" style="95" customWidth="1"/>
    <col min="4092" max="4092" width="35" style="95" customWidth="1"/>
    <col min="4093" max="4094" width="11" style="95" customWidth="1"/>
    <col min="4095" max="4095" width="23.42578125" style="95" customWidth="1"/>
    <col min="4096" max="4108" width="11" style="95" customWidth="1"/>
    <col min="4109" max="4109" width="11.28515625" style="95" customWidth="1"/>
    <col min="4110" max="4110" width="0" style="95" hidden="1" customWidth="1"/>
    <col min="4111" max="4111" width="42" style="95" customWidth="1"/>
    <col min="4112" max="4342" width="11" style="95"/>
    <col min="4343" max="4343" width="35" style="95" customWidth="1"/>
    <col min="4344" max="4344" width="12.140625" style="95" customWidth="1"/>
    <col min="4345" max="4345" width="11" style="95" customWidth="1"/>
    <col min="4346" max="4346" width="13.28515625" style="95" customWidth="1"/>
    <col min="4347" max="4347" width="16.140625" style="95" customWidth="1"/>
    <col min="4348" max="4348" width="35" style="95" customWidth="1"/>
    <col min="4349" max="4350" width="11" style="95" customWidth="1"/>
    <col min="4351" max="4351" width="23.42578125" style="95" customWidth="1"/>
    <col min="4352" max="4364" width="11" style="95" customWidth="1"/>
    <col min="4365" max="4365" width="11.28515625" style="95" customWidth="1"/>
    <col min="4366" max="4366" width="0" style="95" hidden="1" customWidth="1"/>
    <col min="4367" max="4367" width="42" style="95" customWidth="1"/>
    <col min="4368" max="4598" width="11" style="95"/>
    <col min="4599" max="4599" width="35" style="95" customWidth="1"/>
    <col min="4600" max="4600" width="12.140625" style="95" customWidth="1"/>
    <col min="4601" max="4601" width="11" style="95" customWidth="1"/>
    <col min="4602" max="4602" width="13.28515625" style="95" customWidth="1"/>
    <col min="4603" max="4603" width="16.140625" style="95" customWidth="1"/>
    <col min="4604" max="4604" width="35" style="95" customWidth="1"/>
    <col min="4605" max="4606" width="11" style="95" customWidth="1"/>
    <col min="4607" max="4607" width="23.42578125" style="95" customWidth="1"/>
    <col min="4608" max="4620" width="11" style="95" customWidth="1"/>
    <col min="4621" max="4621" width="11.28515625" style="95" customWidth="1"/>
    <col min="4622" max="4622" width="0" style="95" hidden="1" customWidth="1"/>
    <col min="4623" max="4623" width="42" style="95" customWidth="1"/>
    <col min="4624" max="4854" width="11" style="95"/>
    <col min="4855" max="4855" width="35" style="95" customWidth="1"/>
    <col min="4856" max="4856" width="12.140625" style="95" customWidth="1"/>
    <col min="4857" max="4857" width="11" style="95" customWidth="1"/>
    <col min="4858" max="4858" width="13.28515625" style="95" customWidth="1"/>
    <col min="4859" max="4859" width="16.140625" style="95" customWidth="1"/>
    <col min="4860" max="4860" width="35" style="95" customWidth="1"/>
    <col min="4861" max="4862" width="11" style="95" customWidth="1"/>
    <col min="4863" max="4863" width="23.42578125" style="95" customWidth="1"/>
    <col min="4864" max="4876" width="11" style="95" customWidth="1"/>
    <col min="4877" max="4877" width="11.28515625" style="95" customWidth="1"/>
    <col min="4878" max="4878" width="0" style="95" hidden="1" customWidth="1"/>
    <col min="4879" max="4879" width="42" style="95" customWidth="1"/>
    <col min="4880" max="5110" width="11" style="95"/>
    <col min="5111" max="5111" width="35" style="95" customWidth="1"/>
    <col min="5112" max="5112" width="12.140625" style="95" customWidth="1"/>
    <col min="5113" max="5113" width="11" style="95" customWidth="1"/>
    <col min="5114" max="5114" width="13.28515625" style="95" customWidth="1"/>
    <col min="5115" max="5115" width="16.140625" style="95" customWidth="1"/>
    <col min="5116" max="5116" width="35" style="95" customWidth="1"/>
    <col min="5117" max="5118" width="11" style="95" customWidth="1"/>
    <col min="5119" max="5119" width="23.42578125" style="95" customWidth="1"/>
    <col min="5120" max="5132" width="11" style="95" customWidth="1"/>
    <col min="5133" max="5133" width="11.28515625" style="95" customWidth="1"/>
    <col min="5134" max="5134" width="0" style="95" hidden="1" customWidth="1"/>
    <col min="5135" max="5135" width="42" style="95" customWidth="1"/>
    <col min="5136" max="5366" width="11" style="95"/>
    <col min="5367" max="5367" width="35" style="95" customWidth="1"/>
    <col min="5368" max="5368" width="12.140625" style="95" customWidth="1"/>
    <col min="5369" max="5369" width="11" style="95" customWidth="1"/>
    <col min="5370" max="5370" width="13.28515625" style="95" customWidth="1"/>
    <col min="5371" max="5371" width="16.140625" style="95" customWidth="1"/>
    <col min="5372" max="5372" width="35" style="95" customWidth="1"/>
    <col min="5373" max="5374" width="11" style="95" customWidth="1"/>
    <col min="5375" max="5375" width="23.42578125" style="95" customWidth="1"/>
    <col min="5376" max="5388" width="11" style="95" customWidth="1"/>
    <col min="5389" max="5389" width="11.28515625" style="95" customWidth="1"/>
    <col min="5390" max="5390" width="0" style="95" hidden="1" customWidth="1"/>
    <col min="5391" max="5391" width="42" style="95" customWidth="1"/>
    <col min="5392" max="5622" width="11" style="95"/>
    <col min="5623" max="5623" width="35" style="95" customWidth="1"/>
    <col min="5624" max="5624" width="12.140625" style="95" customWidth="1"/>
    <col min="5625" max="5625" width="11" style="95" customWidth="1"/>
    <col min="5626" max="5626" width="13.28515625" style="95" customWidth="1"/>
    <col min="5627" max="5627" width="16.140625" style="95" customWidth="1"/>
    <col min="5628" max="5628" width="35" style="95" customWidth="1"/>
    <col min="5629" max="5630" width="11" style="95" customWidth="1"/>
    <col min="5631" max="5631" width="23.42578125" style="95" customWidth="1"/>
    <col min="5632" max="5644" width="11" style="95" customWidth="1"/>
    <col min="5645" max="5645" width="11.28515625" style="95" customWidth="1"/>
    <col min="5646" max="5646" width="0" style="95" hidden="1" customWidth="1"/>
    <col min="5647" max="5647" width="42" style="95" customWidth="1"/>
    <col min="5648" max="5878" width="11" style="95"/>
    <col min="5879" max="5879" width="35" style="95" customWidth="1"/>
    <col min="5880" max="5880" width="12.140625" style="95" customWidth="1"/>
    <col min="5881" max="5881" width="11" style="95" customWidth="1"/>
    <col min="5882" max="5882" width="13.28515625" style="95" customWidth="1"/>
    <col min="5883" max="5883" width="16.140625" style="95" customWidth="1"/>
    <col min="5884" max="5884" width="35" style="95" customWidth="1"/>
    <col min="5885" max="5886" width="11" style="95" customWidth="1"/>
    <col min="5887" max="5887" width="23.42578125" style="95" customWidth="1"/>
    <col min="5888" max="5900" width="11" style="95" customWidth="1"/>
    <col min="5901" max="5901" width="11.28515625" style="95" customWidth="1"/>
    <col min="5902" max="5902" width="0" style="95" hidden="1" customWidth="1"/>
    <col min="5903" max="5903" width="42" style="95" customWidth="1"/>
    <col min="5904" max="6134" width="11" style="95"/>
    <col min="6135" max="6135" width="35" style="95" customWidth="1"/>
    <col min="6136" max="6136" width="12.140625" style="95" customWidth="1"/>
    <col min="6137" max="6137" width="11" style="95" customWidth="1"/>
    <col min="6138" max="6138" width="13.28515625" style="95" customWidth="1"/>
    <col min="6139" max="6139" width="16.140625" style="95" customWidth="1"/>
    <col min="6140" max="6140" width="35" style="95" customWidth="1"/>
    <col min="6141" max="6142" width="11" style="95" customWidth="1"/>
    <col min="6143" max="6143" width="23.42578125" style="95" customWidth="1"/>
    <col min="6144" max="6156" width="11" style="95" customWidth="1"/>
    <col min="6157" max="6157" width="11.28515625" style="95" customWidth="1"/>
    <col min="6158" max="6158" width="0" style="95" hidden="1" customWidth="1"/>
    <col min="6159" max="6159" width="42" style="95" customWidth="1"/>
    <col min="6160" max="6390" width="11" style="95"/>
    <col min="6391" max="6391" width="35" style="95" customWidth="1"/>
    <col min="6392" max="6392" width="12.140625" style="95" customWidth="1"/>
    <col min="6393" max="6393" width="11" style="95" customWidth="1"/>
    <col min="6394" max="6394" width="13.28515625" style="95" customWidth="1"/>
    <col min="6395" max="6395" width="16.140625" style="95" customWidth="1"/>
    <col min="6396" max="6396" width="35" style="95" customWidth="1"/>
    <col min="6397" max="6398" width="11" style="95" customWidth="1"/>
    <col min="6399" max="6399" width="23.42578125" style="95" customWidth="1"/>
    <col min="6400" max="6412" width="11" style="95" customWidth="1"/>
    <col min="6413" max="6413" width="11.28515625" style="95" customWidth="1"/>
    <col min="6414" max="6414" width="0" style="95" hidden="1" customWidth="1"/>
    <col min="6415" max="6415" width="42" style="95" customWidth="1"/>
    <col min="6416" max="6646" width="11" style="95"/>
    <col min="6647" max="6647" width="35" style="95" customWidth="1"/>
    <col min="6648" max="6648" width="12.140625" style="95" customWidth="1"/>
    <col min="6649" max="6649" width="11" style="95" customWidth="1"/>
    <col min="6650" max="6650" width="13.28515625" style="95" customWidth="1"/>
    <col min="6651" max="6651" width="16.140625" style="95" customWidth="1"/>
    <col min="6652" max="6652" width="35" style="95" customWidth="1"/>
    <col min="6653" max="6654" width="11" style="95" customWidth="1"/>
    <col min="6655" max="6655" width="23.42578125" style="95" customWidth="1"/>
    <col min="6656" max="6668" width="11" style="95" customWidth="1"/>
    <col min="6669" max="6669" width="11.28515625" style="95" customWidth="1"/>
    <col min="6670" max="6670" width="0" style="95" hidden="1" customWidth="1"/>
    <col min="6671" max="6671" width="42" style="95" customWidth="1"/>
    <col min="6672" max="6902" width="11" style="95"/>
    <col min="6903" max="6903" width="35" style="95" customWidth="1"/>
    <col min="6904" max="6904" width="12.140625" style="95" customWidth="1"/>
    <col min="6905" max="6905" width="11" style="95" customWidth="1"/>
    <col min="6906" max="6906" width="13.28515625" style="95" customWidth="1"/>
    <col min="6907" max="6907" width="16.140625" style="95" customWidth="1"/>
    <col min="6908" max="6908" width="35" style="95" customWidth="1"/>
    <col min="6909" max="6910" width="11" style="95" customWidth="1"/>
    <col min="6911" max="6911" width="23.42578125" style="95" customWidth="1"/>
    <col min="6912" max="6924" width="11" style="95" customWidth="1"/>
    <col min="6925" max="6925" width="11.28515625" style="95" customWidth="1"/>
    <col min="6926" max="6926" width="0" style="95" hidden="1" customWidth="1"/>
    <col min="6927" max="6927" width="42" style="95" customWidth="1"/>
    <col min="6928" max="7158" width="11" style="95"/>
    <col min="7159" max="7159" width="35" style="95" customWidth="1"/>
    <col min="7160" max="7160" width="12.140625" style="95" customWidth="1"/>
    <col min="7161" max="7161" width="11" style="95" customWidth="1"/>
    <col min="7162" max="7162" width="13.28515625" style="95" customWidth="1"/>
    <col min="7163" max="7163" width="16.140625" style="95" customWidth="1"/>
    <col min="7164" max="7164" width="35" style="95" customWidth="1"/>
    <col min="7165" max="7166" width="11" style="95" customWidth="1"/>
    <col min="7167" max="7167" width="23.42578125" style="95" customWidth="1"/>
    <col min="7168" max="7180" width="11" style="95" customWidth="1"/>
    <col min="7181" max="7181" width="11.28515625" style="95" customWidth="1"/>
    <col min="7182" max="7182" width="0" style="95" hidden="1" customWidth="1"/>
    <col min="7183" max="7183" width="42" style="95" customWidth="1"/>
    <col min="7184" max="7414" width="11" style="95"/>
    <col min="7415" max="7415" width="35" style="95" customWidth="1"/>
    <col min="7416" max="7416" width="12.140625" style="95" customWidth="1"/>
    <col min="7417" max="7417" width="11" style="95" customWidth="1"/>
    <col min="7418" max="7418" width="13.28515625" style="95" customWidth="1"/>
    <col min="7419" max="7419" width="16.140625" style="95" customWidth="1"/>
    <col min="7420" max="7420" width="35" style="95" customWidth="1"/>
    <col min="7421" max="7422" width="11" style="95" customWidth="1"/>
    <col min="7423" max="7423" width="23.42578125" style="95" customWidth="1"/>
    <col min="7424" max="7436" width="11" style="95" customWidth="1"/>
    <col min="7437" max="7437" width="11.28515625" style="95" customWidth="1"/>
    <col min="7438" max="7438" width="0" style="95" hidden="1" customWidth="1"/>
    <col min="7439" max="7439" width="42" style="95" customWidth="1"/>
    <col min="7440" max="7670" width="11" style="95"/>
    <col min="7671" max="7671" width="35" style="95" customWidth="1"/>
    <col min="7672" max="7672" width="12.140625" style="95" customWidth="1"/>
    <col min="7673" max="7673" width="11" style="95" customWidth="1"/>
    <col min="7674" max="7674" width="13.28515625" style="95" customWidth="1"/>
    <col min="7675" max="7675" width="16.140625" style="95" customWidth="1"/>
    <col min="7676" max="7676" width="35" style="95" customWidth="1"/>
    <col min="7677" max="7678" width="11" style="95" customWidth="1"/>
    <col min="7679" max="7679" width="23.42578125" style="95" customWidth="1"/>
    <col min="7680" max="7692" width="11" style="95" customWidth="1"/>
    <col min="7693" max="7693" width="11.28515625" style="95" customWidth="1"/>
    <col min="7694" max="7694" width="0" style="95" hidden="1" customWidth="1"/>
    <col min="7695" max="7695" width="42" style="95" customWidth="1"/>
    <col min="7696" max="7926" width="11" style="95"/>
    <col min="7927" max="7927" width="35" style="95" customWidth="1"/>
    <col min="7928" max="7928" width="12.140625" style="95" customWidth="1"/>
    <col min="7929" max="7929" width="11" style="95" customWidth="1"/>
    <col min="7930" max="7930" width="13.28515625" style="95" customWidth="1"/>
    <col min="7931" max="7931" width="16.140625" style="95" customWidth="1"/>
    <col min="7932" max="7932" width="35" style="95" customWidth="1"/>
    <col min="7933" max="7934" width="11" style="95" customWidth="1"/>
    <col min="7935" max="7935" width="23.42578125" style="95" customWidth="1"/>
    <col min="7936" max="7948" width="11" style="95" customWidth="1"/>
    <col min="7949" max="7949" width="11.28515625" style="95" customWidth="1"/>
    <col min="7950" max="7950" width="0" style="95" hidden="1" customWidth="1"/>
    <col min="7951" max="7951" width="42" style="95" customWidth="1"/>
    <col min="7952" max="8182" width="11" style="95"/>
    <col min="8183" max="8183" width="35" style="95" customWidth="1"/>
    <col min="8184" max="8184" width="12.140625" style="95" customWidth="1"/>
    <col min="8185" max="8185" width="11" style="95" customWidth="1"/>
    <col min="8186" max="8186" width="13.28515625" style="95" customWidth="1"/>
    <col min="8187" max="8187" width="16.140625" style="95" customWidth="1"/>
    <col min="8188" max="8188" width="35" style="95" customWidth="1"/>
    <col min="8189" max="8190" width="11" style="95" customWidth="1"/>
    <col min="8191" max="8191" width="23.42578125" style="95" customWidth="1"/>
    <col min="8192" max="8204" width="11" style="95" customWidth="1"/>
    <col min="8205" max="8205" width="11.28515625" style="95" customWidth="1"/>
    <col min="8206" max="8206" width="0" style="95" hidden="1" customWidth="1"/>
    <col min="8207" max="8207" width="42" style="95" customWidth="1"/>
    <col min="8208" max="8438" width="11" style="95"/>
    <col min="8439" max="8439" width="35" style="95" customWidth="1"/>
    <col min="8440" max="8440" width="12.140625" style="95" customWidth="1"/>
    <col min="8441" max="8441" width="11" style="95" customWidth="1"/>
    <col min="8442" max="8442" width="13.28515625" style="95" customWidth="1"/>
    <col min="8443" max="8443" width="16.140625" style="95" customWidth="1"/>
    <col min="8444" max="8444" width="35" style="95" customWidth="1"/>
    <col min="8445" max="8446" width="11" style="95" customWidth="1"/>
    <col min="8447" max="8447" width="23.42578125" style="95" customWidth="1"/>
    <col min="8448" max="8460" width="11" style="95" customWidth="1"/>
    <col min="8461" max="8461" width="11.28515625" style="95" customWidth="1"/>
    <col min="8462" max="8462" width="0" style="95" hidden="1" customWidth="1"/>
    <col min="8463" max="8463" width="42" style="95" customWidth="1"/>
    <col min="8464" max="8694" width="11" style="95"/>
    <col min="8695" max="8695" width="35" style="95" customWidth="1"/>
    <col min="8696" max="8696" width="12.140625" style="95" customWidth="1"/>
    <col min="8697" max="8697" width="11" style="95" customWidth="1"/>
    <col min="8698" max="8698" width="13.28515625" style="95" customWidth="1"/>
    <col min="8699" max="8699" width="16.140625" style="95" customWidth="1"/>
    <col min="8700" max="8700" width="35" style="95" customWidth="1"/>
    <col min="8701" max="8702" width="11" style="95" customWidth="1"/>
    <col min="8703" max="8703" width="23.42578125" style="95" customWidth="1"/>
    <col min="8704" max="8716" width="11" style="95" customWidth="1"/>
    <col min="8717" max="8717" width="11.28515625" style="95" customWidth="1"/>
    <col min="8718" max="8718" width="0" style="95" hidden="1" customWidth="1"/>
    <col min="8719" max="8719" width="42" style="95" customWidth="1"/>
    <col min="8720" max="8950" width="11" style="95"/>
    <col min="8951" max="8951" width="35" style="95" customWidth="1"/>
    <col min="8952" max="8952" width="12.140625" style="95" customWidth="1"/>
    <col min="8953" max="8953" width="11" style="95" customWidth="1"/>
    <col min="8954" max="8954" width="13.28515625" style="95" customWidth="1"/>
    <col min="8955" max="8955" width="16.140625" style="95" customWidth="1"/>
    <col min="8956" max="8956" width="35" style="95" customWidth="1"/>
    <col min="8957" max="8958" width="11" style="95" customWidth="1"/>
    <col min="8959" max="8959" width="23.42578125" style="95" customWidth="1"/>
    <col min="8960" max="8972" width="11" style="95" customWidth="1"/>
    <col min="8973" max="8973" width="11.28515625" style="95" customWidth="1"/>
    <col min="8974" max="8974" width="0" style="95" hidden="1" customWidth="1"/>
    <col min="8975" max="8975" width="42" style="95" customWidth="1"/>
    <col min="8976" max="9206" width="11" style="95"/>
    <col min="9207" max="9207" width="35" style="95" customWidth="1"/>
    <col min="9208" max="9208" width="12.140625" style="95" customWidth="1"/>
    <col min="9209" max="9209" width="11" style="95" customWidth="1"/>
    <col min="9210" max="9210" width="13.28515625" style="95" customWidth="1"/>
    <col min="9211" max="9211" width="16.140625" style="95" customWidth="1"/>
    <col min="9212" max="9212" width="35" style="95" customWidth="1"/>
    <col min="9213" max="9214" width="11" style="95" customWidth="1"/>
    <col min="9215" max="9215" width="23.42578125" style="95" customWidth="1"/>
    <col min="9216" max="9228" width="11" style="95" customWidth="1"/>
    <col min="9229" max="9229" width="11.28515625" style="95" customWidth="1"/>
    <col min="9230" max="9230" width="0" style="95" hidden="1" customWidth="1"/>
    <col min="9231" max="9231" width="42" style="95" customWidth="1"/>
    <col min="9232" max="9462" width="11" style="95"/>
    <col min="9463" max="9463" width="35" style="95" customWidth="1"/>
    <col min="9464" max="9464" width="12.140625" style="95" customWidth="1"/>
    <col min="9465" max="9465" width="11" style="95" customWidth="1"/>
    <col min="9466" max="9466" width="13.28515625" style="95" customWidth="1"/>
    <col min="9467" max="9467" width="16.140625" style="95" customWidth="1"/>
    <col min="9468" max="9468" width="35" style="95" customWidth="1"/>
    <col min="9469" max="9470" width="11" style="95" customWidth="1"/>
    <col min="9471" max="9471" width="23.42578125" style="95" customWidth="1"/>
    <col min="9472" max="9484" width="11" style="95" customWidth="1"/>
    <col min="9485" max="9485" width="11.28515625" style="95" customWidth="1"/>
    <col min="9486" max="9486" width="0" style="95" hidden="1" customWidth="1"/>
    <col min="9487" max="9487" width="42" style="95" customWidth="1"/>
    <col min="9488" max="9718" width="11" style="95"/>
    <col min="9719" max="9719" width="35" style="95" customWidth="1"/>
    <col min="9720" max="9720" width="12.140625" style="95" customWidth="1"/>
    <col min="9721" max="9721" width="11" style="95" customWidth="1"/>
    <col min="9722" max="9722" width="13.28515625" style="95" customWidth="1"/>
    <col min="9723" max="9723" width="16.140625" style="95" customWidth="1"/>
    <col min="9724" max="9724" width="35" style="95" customWidth="1"/>
    <col min="9725" max="9726" width="11" style="95" customWidth="1"/>
    <col min="9727" max="9727" width="23.42578125" style="95" customWidth="1"/>
    <col min="9728" max="9740" width="11" style="95" customWidth="1"/>
    <col min="9741" max="9741" width="11.28515625" style="95" customWidth="1"/>
    <col min="9742" max="9742" width="0" style="95" hidden="1" customWidth="1"/>
    <col min="9743" max="9743" width="42" style="95" customWidth="1"/>
    <col min="9744" max="9974" width="11" style="95"/>
    <col min="9975" max="9975" width="35" style="95" customWidth="1"/>
    <col min="9976" max="9976" width="12.140625" style="95" customWidth="1"/>
    <col min="9977" max="9977" width="11" style="95" customWidth="1"/>
    <col min="9978" max="9978" width="13.28515625" style="95" customWidth="1"/>
    <col min="9979" max="9979" width="16.140625" style="95" customWidth="1"/>
    <col min="9980" max="9980" width="35" style="95" customWidth="1"/>
    <col min="9981" max="9982" width="11" style="95" customWidth="1"/>
    <col min="9983" max="9983" width="23.42578125" style="95" customWidth="1"/>
    <col min="9984" max="9996" width="11" style="95" customWidth="1"/>
    <col min="9997" max="9997" width="11.28515625" style="95" customWidth="1"/>
    <col min="9998" max="9998" width="0" style="95" hidden="1" customWidth="1"/>
    <col min="9999" max="9999" width="42" style="95" customWidth="1"/>
    <col min="10000" max="10230" width="11" style="95"/>
    <col min="10231" max="10231" width="35" style="95" customWidth="1"/>
    <col min="10232" max="10232" width="12.140625" style="95" customWidth="1"/>
    <col min="10233" max="10233" width="11" style="95" customWidth="1"/>
    <col min="10234" max="10234" width="13.28515625" style="95" customWidth="1"/>
    <col min="10235" max="10235" width="16.140625" style="95" customWidth="1"/>
    <col min="10236" max="10236" width="35" style="95" customWidth="1"/>
    <col min="10237" max="10238" width="11" style="95" customWidth="1"/>
    <col min="10239" max="10239" width="23.42578125" style="95" customWidth="1"/>
    <col min="10240" max="10252" width="11" style="95" customWidth="1"/>
    <col min="10253" max="10253" width="11.28515625" style="95" customWidth="1"/>
    <col min="10254" max="10254" width="0" style="95" hidden="1" customWidth="1"/>
    <col min="10255" max="10255" width="42" style="95" customWidth="1"/>
    <col min="10256" max="10486" width="11" style="95"/>
    <col min="10487" max="10487" width="35" style="95" customWidth="1"/>
    <col min="10488" max="10488" width="12.140625" style="95" customWidth="1"/>
    <col min="10489" max="10489" width="11" style="95" customWidth="1"/>
    <col min="10490" max="10490" width="13.28515625" style="95" customWidth="1"/>
    <col min="10491" max="10491" width="16.140625" style="95" customWidth="1"/>
    <col min="10492" max="10492" width="35" style="95" customWidth="1"/>
    <col min="10493" max="10494" width="11" style="95" customWidth="1"/>
    <col min="10495" max="10495" width="23.42578125" style="95" customWidth="1"/>
    <col min="10496" max="10508" width="11" style="95" customWidth="1"/>
    <col min="10509" max="10509" width="11.28515625" style="95" customWidth="1"/>
    <col min="10510" max="10510" width="0" style="95" hidden="1" customWidth="1"/>
    <col min="10511" max="10511" width="42" style="95" customWidth="1"/>
    <col min="10512" max="10742" width="11" style="95"/>
    <col min="10743" max="10743" width="35" style="95" customWidth="1"/>
    <col min="10744" max="10744" width="12.140625" style="95" customWidth="1"/>
    <col min="10745" max="10745" width="11" style="95" customWidth="1"/>
    <col min="10746" max="10746" width="13.28515625" style="95" customWidth="1"/>
    <col min="10747" max="10747" width="16.140625" style="95" customWidth="1"/>
    <col min="10748" max="10748" width="35" style="95" customWidth="1"/>
    <col min="10749" max="10750" width="11" style="95" customWidth="1"/>
    <col min="10751" max="10751" width="23.42578125" style="95" customWidth="1"/>
    <col min="10752" max="10764" width="11" style="95" customWidth="1"/>
    <col min="10765" max="10765" width="11.28515625" style="95" customWidth="1"/>
    <col min="10766" max="10766" width="0" style="95" hidden="1" customWidth="1"/>
    <col min="10767" max="10767" width="42" style="95" customWidth="1"/>
    <col min="10768" max="10998" width="11" style="95"/>
    <col min="10999" max="10999" width="35" style="95" customWidth="1"/>
    <col min="11000" max="11000" width="12.140625" style="95" customWidth="1"/>
    <col min="11001" max="11001" width="11" style="95" customWidth="1"/>
    <col min="11002" max="11002" width="13.28515625" style="95" customWidth="1"/>
    <col min="11003" max="11003" width="16.140625" style="95" customWidth="1"/>
    <col min="11004" max="11004" width="35" style="95" customWidth="1"/>
    <col min="11005" max="11006" width="11" style="95" customWidth="1"/>
    <col min="11007" max="11007" width="23.42578125" style="95" customWidth="1"/>
    <col min="11008" max="11020" width="11" style="95" customWidth="1"/>
    <col min="11021" max="11021" width="11.28515625" style="95" customWidth="1"/>
    <col min="11022" max="11022" width="0" style="95" hidden="1" customWidth="1"/>
    <col min="11023" max="11023" width="42" style="95" customWidth="1"/>
    <col min="11024" max="11254" width="11" style="95"/>
    <col min="11255" max="11255" width="35" style="95" customWidth="1"/>
    <col min="11256" max="11256" width="12.140625" style="95" customWidth="1"/>
    <col min="11257" max="11257" width="11" style="95" customWidth="1"/>
    <col min="11258" max="11258" width="13.28515625" style="95" customWidth="1"/>
    <col min="11259" max="11259" width="16.140625" style="95" customWidth="1"/>
    <col min="11260" max="11260" width="35" style="95" customWidth="1"/>
    <col min="11261" max="11262" width="11" style="95" customWidth="1"/>
    <col min="11263" max="11263" width="23.42578125" style="95" customWidth="1"/>
    <col min="11264" max="11276" width="11" style="95" customWidth="1"/>
    <col min="11277" max="11277" width="11.28515625" style="95" customWidth="1"/>
    <col min="11278" max="11278" width="0" style="95" hidden="1" customWidth="1"/>
    <col min="11279" max="11279" width="42" style="95" customWidth="1"/>
    <col min="11280" max="11510" width="11" style="95"/>
    <col min="11511" max="11511" width="35" style="95" customWidth="1"/>
    <col min="11512" max="11512" width="12.140625" style="95" customWidth="1"/>
    <col min="11513" max="11513" width="11" style="95" customWidth="1"/>
    <col min="11514" max="11514" width="13.28515625" style="95" customWidth="1"/>
    <col min="11515" max="11515" width="16.140625" style="95" customWidth="1"/>
    <col min="11516" max="11516" width="35" style="95" customWidth="1"/>
    <col min="11517" max="11518" width="11" style="95" customWidth="1"/>
    <col min="11519" max="11519" width="23.42578125" style="95" customWidth="1"/>
    <col min="11520" max="11532" width="11" style="95" customWidth="1"/>
    <col min="11533" max="11533" width="11.28515625" style="95" customWidth="1"/>
    <col min="11534" max="11534" width="0" style="95" hidden="1" customWidth="1"/>
    <col min="11535" max="11535" width="42" style="95" customWidth="1"/>
    <col min="11536" max="11766" width="11" style="95"/>
    <col min="11767" max="11767" width="35" style="95" customWidth="1"/>
    <col min="11768" max="11768" width="12.140625" style="95" customWidth="1"/>
    <col min="11769" max="11769" width="11" style="95" customWidth="1"/>
    <col min="11770" max="11770" width="13.28515625" style="95" customWidth="1"/>
    <col min="11771" max="11771" width="16.140625" style="95" customWidth="1"/>
    <col min="11772" max="11772" width="35" style="95" customWidth="1"/>
    <col min="11773" max="11774" width="11" style="95" customWidth="1"/>
    <col min="11775" max="11775" width="23.42578125" style="95" customWidth="1"/>
    <col min="11776" max="11788" width="11" style="95" customWidth="1"/>
    <col min="11789" max="11789" width="11.28515625" style="95" customWidth="1"/>
    <col min="11790" max="11790" width="0" style="95" hidden="1" customWidth="1"/>
    <col min="11791" max="11791" width="42" style="95" customWidth="1"/>
    <col min="11792" max="12022" width="11" style="95"/>
    <col min="12023" max="12023" width="35" style="95" customWidth="1"/>
    <col min="12024" max="12024" width="12.140625" style="95" customWidth="1"/>
    <col min="12025" max="12025" width="11" style="95" customWidth="1"/>
    <col min="12026" max="12026" width="13.28515625" style="95" customWidth="1"/>
    <col min="12027" max="12027" width="16.140625" style="95" customWidth="1"/>
    <col min="12028" max="12028" width="35" style="95" customWidth="1"/>
    <col min="12029" max="12030" width="11" style="95" customWidth="1"/>
    <col min="12031" max="12031" width="23.42578125" style="95" customWidth="1"/>
    <col min="12032" max="12044" width="11" style="95" customWidth="1"/>
    <col min="12045" max="12045" width="11.28515625" style="95" customWidth="1"/>
    <col min="12046" max="12046" width="0" style="95" hidden="1" customWidth="1"/>
    <col min="12047" max="12047" width="42" style="95" customWidth="1"/>
    <col min="12048" max="12278" width="11" style="95"/>
    <col min="12279" max="12279" width="35" style="95" customWidth="1"/>
    <col min="12280" max="12280" width="12.140625" style="95" customWidth="1"/>
    <col min="12281" max="12281" width="11" style="95" customWidth="1"/>
    <col min="12282" max="12282" width="13.28515625" style="95" customWidth="1"/>
    <col min="12283" max="12283" width="16.140625" style="95" customWidth="1"/>
    <col min="12284" max="12284" width="35" style="95" customWidth="1"/>
    <col min="12285" max="12286" width="11" style="95" customWidth="1"/>
    <col min="12287" max="12287" width="23.42578125" style="95" customWidth="1"/>
    <col min="12288" max="12300" width="11" style="95" customWidth="1"/>
    <col min="12301" max="12301" width="11.28515625" style="95" customWidth="1"/>
    <col min="12302" max="12302" width="0" style="95" hidden="1" customWidth="1"/>
    <col min="12303" max="12303" width="42" style="95" customWidth="1"/>
    <col min="12304" max="12534" width="11" style="95"/>
    <col min="12535" max="12535" width="35" style="95" customWidth="1"/>
    <col min="12536" max="12536" width="12.140625" style="95" customWidth="1"/>
    <col min="12537" max="12537" width="11" style="95" customWidth="1"/>
    <col min="12538" max="12538" width="13.28515625" style="95" customWidth="1"/>
    <col min="12539" max="12539" width="16.140625" style="95" customWidth="1"/>
    <col min="12540" max="12540" width="35" style="95" customWidth="1"/>
    <col min="12541" max="12542" width="11" style="95" customWidth="1"/>
    <col min="12543" max="12543" width="23.42578125" style="95" customWidth="1"/>
    <col min="12544" max="12556" width="11" style="95" customWidth="1"/>
    <col min="12557" max="12557" width="11.28515625" style="95" customWidth="1"/>
    <col min="12558" max="12558" width="0" style="95" hidden="1" customWidth="1"/>
    <col min="12559" max="12559" width="42" style="95" customWidth="1"/>
    <col min="12560" max="12790" width="11" style="95"/>
    <col min="12791" max="12791" width="35" style="95" customWidth="1"/>
    <col min="12792" max="12792" width="12.140625" style="95" customWidth="1"/>
    <col min="12793" max="12793" width="11" style="95" customWidth="1"/>
    <col min="12794" max="12794" width="13.28515625" style="95" customWidth="1"/>
    <col min="12795" max="12795" width="16.140625" style="95" customWidth="1"/>
    <col min="12796" max="12796" width="35" style="95" customWidth="1"/>
    <col min="12797" max="12798" width="11" style="95" customWidth="1"/>
    <col min="12799" max="12799" width="23.42578125" style="95" customWidth="1"/>
    <col min="12800" max="12812" width="11" style="95" customWidth="1"/>
    <col min="12813" max="12813" width="11.28515625" style="95" customWidth="1"/>
    <col min="12814" max="12814" width="0" style="95" hidden="1" customWidth="1"/>
    <col min="12815" max="12815" width="42" style="95" customWidth="1"/>
    <col min="12816" max="13046" width="11" style="95"/>
    <col min="13047" max="13047" width="35" style="95" customWidth="1"/>
    <col min="13048" max="13048" width="12.140625" style="95" customWidth="1"/>
    <col min="13049" max="13049" width="11" style="95" customWidth="1"/>
    <col min="13050" max="13050" width="13.28515625" style="95" customWidth="1"/>
    <col min="13051" max="13051" width="16.140625" style="95" customWidth="1"/>
    <col min="13052" max="13052" width="35" style="95" customWidth="1"/>
    <col min="13053" max="13054" width="11" style="95" customWidth="1"/>
    <col min="13055" max="13055" width="23.42578125" style="95" customWidth="1"/>
    <col min="13056" max="13068" width="11" style="95" customWidth="1"/>
    <col min="13069" max="13069" width="11.28515625" style="95" customWidth="1"/>
    <col min="13070" max="13070" width="0" style="95" hidden="1" customWidth="1"/>
    <col min="13071" max="13071" width="42" style="95" customWidth="1"/>
    <col min="13072" max="13302" width="11" style="95"/>
    <col min="13303" max="13303" width="35" style="95" customWidth="1"/>
    <col min="13304" max="13304" width="12.140625" style="95" customWidth="1"/>
    <col min="13305" max="13305" width="11" style="95" customWidth="1"/>
    <col min="13306" max="13306" width="13.28515625" style="95" customWidth="1"/>
    <col min="13307" max="13307" width="16.140625" style="95" customWidth="1"/>
    <col min="13308" max="13308" width="35" style="95" customWidth="1"/>
    <col min="13309" max="13310" width="11" style="95" customWidth="1"/>
    <col min="13311" max="13311" width="23.42578125" style="95" customWidth="1"/>
    <col min="13312" max="13324" width="11" style="95" customWidth="1"/>
    <col min="13325" max="13325" width="11.28515625" style="95" customWidth="1"/>
    <col min="13326" max="13326" width="0" style="95" hidden="1" customWidth="1"/>
    <col min="13327" max="13327" width="42" style="95" customWidth="1"/>
    <col min="13328" max="13558" width="11" style="95"/>
    <col min="13559" max="13559" width="35" style="95" customWidth="1"/>
    <col min="13560" max="13560" width="12.140625" style="95" customWidth="1"/>
    <col min="13561" max="13561" width="11" style="95" customWidth="1"/>
    <col min="13562" max="13562" width="13.28515625" style="95" customWidth="1"/>
    <col min="13563" max="13563" width="16.140625" style="95" customWidth="1"/>
    <col min="13564" max="13564" width="35" style="95" customWidth="1"/>
    <col min="13565" max="13566" width="11" style="95" customWidth="1"/>
    <col min="13567" max="13567" width="23.42578125" style="95" customWidth="1"/>
    <col min="13568" max="13580" width="11" style="95" customWidth="1"/>
    <col min="13581" max="13581" width="11.28515625" style="95" customWidth="1"/>
    <col min="13582" max="13582" width="0" style="95" hidden="1" customWidth="1"/>
    <col min="13583" max="13583" width="42" style="95" customWidth="1"/>
    <col min="13584" max="13814" width="11" style="95"/>
    <col min="13815" max="13815" width="35" style="95" customWidth="1"/>
    <col min="13816" max="13816" width="12.140625" style="95" customWidth="1"/>
    <col min="13817" max="13817" width="11" style="95" customWidth="1"/>
    <col min="13818" max="13818" width="13.28515625" style="95" customWidth="1"/>
    <col min="13819" max="13819" width="16.140625" style="95" customWidth="1"/>
    <col min="13820" max="13820" width="35" style="95" customWidth="1"/>
    <col min="13821" max="13822" width="11" style="95" customWidth="1"/>
    <col min="13823" max="13823" width="23.42578125" style="95" customWidth="1"/>
    <col min="13824" max="13836" width="11" style="95" customWidth="1"/>
    <col min="13837" max="13837" width="11.28515625" style="95" customWidth="1"/>
    <col min="13838" max="13838" width="0" style="95" hidden="1" customWidth="1"/>
    <col min="13839" max="13839" width="42" style="95" customWidth="1"/>
    <col min="13840" max="14070" width="11" style="95"/>
    <col min="14071" max="14071" width="35" style="95" customWidth="1"/>
    <col min="14072" max="14072" width="12.140625" style="95" customWidth="1"/>
    <col min="14073" max="14073" width="11" style="95" customWidth="1"/>
    <col min="14074" max="14074" width="13.28515625" style="95" customWidth="1"/>
    <col min="14075" max="14075" width="16.140625" style="95" customWidth="1"/>
    <col min="14076" max="14076" width="35" style="95" customWidth="1"/>
    <col min="14077" max="14078" width="11" style="95" customWidth="1"/>
    <col min="14079" max="14079" width="23.42578125" style="95" customWidth="1"/>
    <col min="14080" max="14092" width="11" style="95" customWidth="1"/>
    <col min="14093" max="14093" width="11.28515625" style="95" customWidth="1"/>
    <col min="14094" max="14094" width="0" style="95" hidden="1" customWidth="1"/>
    <col min="14095" max="14095" width="42" style="95" customWidth="1"/>
    <col min="14096" max="14326" width="11" style="95"/>
    <col min="14327" max="14327" width="35" style="95" customWidth="1"/>
    <col min="14328" max="14328" width="12.140625" style="95" customWidth="1"/>
    <col min="14329" max="14329" width="11" style="95" customWidth="1"/>
    <col min="14330" max="14330" width="13.28515625" style="95" customWidth="1"/>
    <col min="14331" max="14331" width="16.140625" style="95" customWidth="1"/>
    <col min="14332" max="14332" width="35" style="95" customWidth="1"/>
    <col min="14333" max="14334" width="11" style="95" customWidth="1"/>
    <col min="14335" max="14335" width="23.42578125" style="95" customWidth="1"/>
    <col min="14336" max="14348" width="11" style="95" customWidth="1"/>
    <col min="14349" max="14349" width="11.28515625" style="95" customWidth="1"/>
    <col min="14350" max="14350" width="0" style="95" hidden="1" customWidth="1"/>
    <col min="14351" max="14351" width="42" style="95" customWidth="1"/>
    <col min="14352" max="14582" width="11" style="95"/>
    <col min="14583" max="14583" width="35" style="95" customWidth="1"/>
    <col min="14584" max="14584" width="12.140625" style="95" customWidth="1"/>
    <col min="14585" max="14585" width="11" style="95" customWidth="1"/>
    <col min="14586" max="14586" width="13.28515625" style="95" customWidth="1"/>
    <col min="14587" max="14587" width="16.140625" style="95" customWidth="1"/>
    <col min="14588" max="14588" width="35" style="95" customWidth="1"/>
    <col min="14589" max="14590" width="11" style="95" customWidth="1"/>
    <col min="14591" max="14591" width="23.42578125" style="95" customWidth="1"/>
    <col min="14592" max="14604" width="11" style="95" customWidth="1"/>
    <col min="14605" max="14605" width="11.28515625" style="95" customWidth="1"/>
    <col min="14606" max="14606" width="0" style="95" hidden="1" customWidth="1"/>
    <col min="14607" max="14607" width="42" style="95" customWidth="1"/>
    <col min="14608" max="14838" width="11" style="95"/>
    <col min="14839" max="14839" width="35" style="95" customWidth="1"/>
    <col min="14840" max="14840" width="12.140625" style="95" customWidth="1"/>
    <col min="14841" max="14841" width="11" style="95" customWidth="1"/>
    <col min="14842" max="14842" width="13.28515625" style="95" customWidth="1"/>
    <col min="14843" max="14843" width="16.140625" style="95" customWidth="1"/>
    <col min="14844" max="14844" width="35" style="95" customWidth="1"/>
    <col min="14845" max="14846" width="11" style="95" customWidth="1"/>
    <col min="14847" max="14847" width="23.42578125" style="95" customWidth="1"/>
    <col min="14848" max="14860" width="11" style="95" customWidth="1"/>
    <col min="14861" max="14861" width="11.28515625" style="95" customWidth="1"/>
    <col min="14862" max="14862" width="0" style="95" hidden="1" customWidth="1"/>
    <col min="14863" max="14863" width="42" style="95" customWidth="1"/>
    <col min="14864" max="15094" width="11" style="95"/>
    <col min="15095" max="15095" width="35" style="95" customWidth="1"/>
    <col min="15096" max="15096" width="12.140625" style="95" customWidth="1"/>
    <col min="15097" max="15097" width="11" style="95" customWidth="1"/>
    <col min="15098" max="15098" width="13.28515625" style="95" customWidth="1"/>
    <col min="15099" max="15099" width="16.140625" style="95" customWidth="1"/>
    <col min="15100" max="15100" width="35" style="95" customWidth="1"/>
    <col min="15101" max="15102" width="11" style="95" customWidth="1"/>
    <col min="15103" max="15103" width="23.42578125" style="95" customWidth="1"/>
    <col min="15104" max="15116" width="11" style="95" customWidth="1"/>
    <col min="15117" max="15117" width="11.28515625" style="95" customWidth="1"/>
    <col min="15118" max="15118" width="0" style="95" hidden="1" customWidth="1"/>
    <col min="15119" max="15119" width="42" style="95" customWidth="1"/>
    <col min="15120" max="15350" width="11" style="95"/>
    <col min="15351" max="15351" width="35" style="95" customWidth="1"/>
    <col min="15352" max="15352" width="12.140625" style="95" customWidth="1"/>
    <col min="15353" max="15353" width="11" style="95" customWidth="1"/>
    <col min="15354" max="15354" width="13.28515625" style="95" customWidth="1"/>
    <col min="15355" max="15355" width="16.140625" style="95" customWidth="1"/>
    <col min="15356" max="15356" width="35" style="95" customWidth="1"/>
    <col min="15357" max="15358" width="11" style="95" customWidth="1"/>
    <col min="15359" max="15359" width="23.42578125" style="95" customWidth="1"/>
    <col min="15360" max="15372" width="11" style="95" customWidth="1"/>
    <col min="15373" max="15373" width="11.28515625" style="95" customWidth="1"/>
    <col min="15374" max="15374" width="0" style="95" hidden="1" customWidth="1"/>
    <col min="15375" max="15375" width="42" style="95" customWidth="1"/>
    <col min="15376" max="15606" width="11" style="95"/>
    <col min="15607" max="15607" width="35" style="95" customWidth="1"/>
    <col min="15608" max="15608" width="12.140625" style="95" customWidth="1"/>
    <col min="15609" max="15609" width="11" style="95" customWidth="1"/>
    <col min="15610" max="15610" width="13.28515625" style="95" customWidth="1"/>
    <col min="15611" max="15611" width="16.140625" style="95" customWidth="1"/>
    <col min="15612" max="15612" width="35" style="95" customWidth="1"/>
    <col min="15613" max="15614" width="11" style="95" customWidth="1"/>
    <col min="15615" max="15615" width="23.42578125" style="95" customWidth="1"/>
    <col min="15616" max="15628" width="11" style="95" customWidth="1"/>
    <col min="15629" max="15629" width="11.28515625" style="95" customWidth="1"/>
    <col min="15630" max="15630" width="0" style="95" hidden="1" customWidth="1"/>
    <col min="15631" max="15631" width="42" style="95" customWidth="1"/>
    <col min="15632" max="15862" width="11" style="95"/>
    <col min="15863" max="15863" width="35" style="95" customWidth="1"/>
    <col min="15864" max="15864" width="12.140625" style="95" customWidth="1"/>
    <col min="15865" max="15865" width="11" style="95" customWidth="1"/>
    <col min="15866" max="15866" width="13.28515625" style="95" customWidth="1"/>
    <col min="15867" max="15867" width="16.140625" style="95" customWidth="1"/>
    <col min="15868" max="15868" width="35" style="95" customWidth="1"/>
    <col min="15869" max="15870" width="11" style="95" customWidth="1"/>
    <col min="15871" max="15871" width="23.42578125" style="95" customWidth="1"/>
    <col min="15872" max="15884" width="11" style="95" customWidth="1"/>
    <col min="15885" max="15885" width="11.28515625" style="95" customWidth="1"/>
    <col min="15886" max="15886" width="0" style="95" hidden="1" customWidth="1"/>
    <col min="15887" max="15887" width="42" style="95" customWidth="1"/>
    <col min="15888" max="16118" width="11" style="95"/>
    <col min="16119" max="16119" width="35" style="95" customWidth="1"/>
    <col min="16120" max="16120" width="12.140625" style="95" customWidth="1"/>
    <col min="16121" max="16121" width="11" style="95" customWidth="1"/>
    <col min="16122" max="16122" width="13.28515625" style="95" customWidth="1"/>
    <col min="16123" max="16123" width="16.140625" style="95" customWidth="1"/>
    <col min="16124" max="16124" width="35" style="95" customWidth="1"/>
    <col min="16125" max="16126" width="11" style="95" customWidth="1"/>
    <col min="16127" max="16127" width="23.42578125" style="95" customWidth="1"/>
    <col min="16128" max="16140" width="11" style="95" customWidth="1"/>
    <col min="16141" max="16141" width="11.28515625" style="95" customWidth="1"/>
    <col min="16142" max="16142" width="0" style="95" hidden="1" customWidth="1"/>
    <col min="16143" max="16143" width="42" style="95" customWidth="1"/>
    <col min="16144" max="16384" width="11" style="95"/>
  </cols>
  <sheetData>
    <row r="1" spans="1:6" ht="24.75" customHeight="1">
      <c r="A1" s="92" t="s">
        <v>0</v>
      </c>
      <c r="F1" s="94" t="s">
        <v>1</v>
      </c>
    </row>
    <row r="2" spans="1:6" ht="18.95" customHeight="1">
      <c r="F2" s="95"/>
    </row>
    <row r="3" spans="1:6" ht="18.95" customHeight="1">
      <c r="A3" s="899" t="s">
        <v>783</v>
      </c>
      <c r="B3" s="900"/>
      <c r="C3" s="900"/>
      <c r="D3" s="900"/>
      <c r="E3" s="1112" t="s">
        <v>782</v>
      </c>
      <c r="F3" s="1112"/>
    </row>
    <row r="4" spans="1:6" ht="18.95" customHeight="1">
      <c r="A4" s="899" t="s">
        <v>233</v>
      </c>
      <c r="B4" s="901"/>
      <c r="C4" s="900"/>
      <c r="D4" s="900"/>
      <c r="E4" s="1113" t="s">
        <v>234</v>
      </c>
      <c r="F4" s="1113"/>
    </row>
    <row r="5" spans="1:6" ht="18.95" customHeight="1">
      <c r="A5" s="902" t="s">
        <v>235</v>
      </c>
      <c r="B5" s="903"/>
      <c r="C5" s="903"/>
      <c r="D5" s="903"/>
      <c r="E5" s="903"/>
      <c r="F5" s="904" t="s">
        <v>236</v>
      </c>
    </row>
    <row r="6" spans="1:6" ht="18.95" customHeight="1">
      <c r="A6" s="902"/>
      <c r="B6" s="903"/>
      <c r="C6" s="903"/>
      <c r="D6" s="903"/>
      <c r="E6" s="903"/>
      <c r="F6" s="904"/>
    </row>
    <row r="7" spans="1:6" ht="12.95" customHeight="1">
      <c r="A7" s="304" t="s">
        <v>939</v>
      </c>
      <c r="B7" s="99" t="s">
        <v>1004</v>
      </c>
      <c r="C7" s="99" t="s">
        <v>237</v>
      </c>
      <c r="D7" s="100" t="s">
        <v>238</v>
      </c>
      <c r="E7" s="100" t="s">
        <v>239</v>
      </c>
      <c r="F7" s="1025" t="s">
        <v>942</v>
      </c>
    </row>
    <row r="8" spans="1:6" ht="12.95" customHeight="1">
      <c r="A8" s="101"/>
      <c r="B8" s="102" t="s">
        <v>240</v>
      </c>
      <c r="C8" s="102" t="s">
        <v>241</v>
      </c>
      <c r="D8" s="103" t="s">
        <v>242</v>
      </c>
      <c r="E8" s="104" t="s">
        <v>243</v>
      </c>
      <c r="F8" s="105"/>
    </row>
    <row r="9" spans="1:6" ht="16.5" customHeight="1">
      <c r="A9" s="101"/>
      <c r="B9" s="102" t="s">
        <v>244</v>
      </c>
      <c r="C9" s="102"/>
      <c r="D9" s="104" t="s">
        <v>245</v>
      </c>
      <c r="E9" s="104" t="s">
        <v>246</v>
      </c>
      <c r="F9" s="105"/>
    </row>
    <row r="10" spans="1:6" s="110" customFormat="1" ht="8.1" customHeight="1">
      <c r="A10" s="106"/>
      <c r="B10" s="107"/>
      <c r="C10" s="107"/>
      <c r="D10" s="107"/>
      <c r="E10" s="108"/>
      <c r="F10" s="109"/>
    </row>
    <row r="11" spans="1:6" ht="18" customHeight="1">
      <c r="A11" s="23" t="s">
        <v>18</v>
      </c>
      <c r="B11" s="24">
        <f>SUM(B12:B18)</f>
        <v>469795</v>
      </c>
      <c r="C11" s="24">
        <f>SUM(C12:C18)</f>
        <v>134367</v>
      </c>
      <c r="D11" s="24">
        <f>SUM(D12:D18)</f>
        <v>2015</v>
      </c>
      <c r="E11" s="24">
        <f>SUM(E12:E18)</f>
        <v>18</v>
      </c>
      <c r="F11" s="25" t="s">
        <v>19</v>
      </c>
    </row>
    <row r="12" spans="1:6" ht="18" customHeight="1">
      <c r="A12" s="28" t="s">
        <v>20</v>
      </c>
      <c r="B12" s="29">
        <v>57793</v>
      </c>
      <c r="C12" s="29">
        <v>15050</v>
      </c>
      <c r="D12" s="29">
        <v>327</v>
      </c>
      <c r="E12" s="80">
        <v>3</v>
      </c>
      <c r="F12" s="30" t="s">
        <v>21</v>
      </c>
    </row>
    <row r="13" spans="1:6" ht="18" customHeight="1">
      <c r="A13" s="28" t="s">
        <v>22</v>
      </c>
      <c r="B13" s="29">
        <v>30989</v>
      </c>
      <c r="C13" s="29">
        <v>10707</v>
      </c>
      <c r="D13" s="29">
        <v>161</v>
      </c>
      <c r="E13" s="80">
        <v>1</v>
      </c>
      <c r="F13" s="30" t="s">
        <v>23</v>
      </c>
    </row>
    <row r="14" spans="1:6" ht="18" customHeight="1">
      <c r="A14" s="18" t="s">
        <v>26</v>
      </c>
      <c r="B14" s="29">
        <v>36447</v>
      </c>
      <c r="C14" s="29">
        <v>12728</v>
      </c>
      <c r="D14" s="29">
        <v>182</v>
      </c>
      <c r="E14" s="80">
        <v>2</v>
      </c>
      <c r="F14" s="30" t="s">
        <v>27</v>
      </c>
    </row>
    <row r="15" spans="1:6" ht="18" customHeight="1">
      <c r="A15" s="18" t="s">
        <v>34</v>
      </c>
      <c r="B15" s="29">
        <v>12993</v>
      </c>
      <c r="C15" s="29">
        <v>4585</v>
      </c>
      <c r="D15" s="29">
        <v>91</v>
      </c>
      <c r="E15" s="80">
        <v>2</v>
      </c>
      <c r="F15" s="30" t="s">
        <v>35</v>
      </c>
    </row>
    <row r="16" spans="1:6" ht="18" customHeight="1">
      <c r="A16" s="18" t="s">
        <v>28</v>
      </c>
      <c r="B16" s="29">
        <v>21458</v>
      </c>
      <c r="C16" s="29">
        <v>6920</v>
      </c>
      <c r="D16" s="29">
        <v>125</v>
      </c>
      <c r="E16" s="80">
        <v>1</v>
      </c>
      <c r="F16" s="30" t="s">
        <v>29</v>
      </c>
    </row>
    <row r="17" spans="1:15" ht="18" customHeight="1">
      <c r="A17" s="18" t="s">
        <v>30</v>
      </c>
      <c r="B17" s="29">
        <v>192155</v>
      </c>
      <c r="C17" s="29">
        <v>60192</v>
      </c>
      <c r="D17" s="29">
        <v>679</v>
      </c>
      <c r="E17" s="80">
        <v>6</v>
      </c>
      <c r="F17" s="30" t="s">
        <v>31</v>
      </c>
    </row>
    <row r="18" spans="1:15" ht="18" customHeight="1">
      <c r="A18" s="18" t="s">
        <v>32</v>
      </c>
      <c r="B18" s="29">
        <v>117960</v>
      </c>
      <c r="C18" s="29">
        <v>24185</v>
      </c>
      <c r="D18" s="29">
        <v>450</v>
      </c>
      <c r="E18" s="80">
        <v>3</v>
      </c>
      <c r="F18" s="30" t="s">
        <v>33</v>
      </c>
    </row>
    <row r="19" spans="1:15" ht="18" customHeight="1">
      <c r="A19" s="23" t="s">
        <v>36</v>
      </c>
      <c r="B19" s="24">
        <f>SUM(B20:B27)</f>
        <v>335036</v>
      </c>
      <c r="C19" s="24">
        <f t="shared" ref="C19:E19" si="0">SUM(C20:C27)</f>
        <v>80365</v>
      </c>
      <c r="D19" s="24">
        <f t="shared" si="0"/>
        <v>2118</v>
      </c>
      <c r="E19" s="24">
        <f t="shared" si="0"/>
        <v>15</v>
      </c>
      <c r="F19" s="32" t="s">
        <v>37</v>
      </c>
    </row>
    <row r="20" spans="1:15" ht="18" customHeight="1">
      <c r="A20" s="28" t="s">
        <v>38</v>
      </c>
      <c r="B20" s="29">
        <v>15905</v>
      </c>
      <c r="C20" s="29">
        <v>6864</v>
      </c>
      <c r="D20" s="29">
        <v>148</v>
      </c>
      <c r="E20" s="80">
        <v>1</v>
      </c>
      <c r="F20" s="33" t="s">
        <v>39</v>
      </c>
    </row>
    <row r="21" spans="1:15" ht="18" customHeight="1">
      <c r="A21" s="1065" t="s">
        <v>40</v>
      </c>
      <c r="B21" s="854">
        <v>934</v>
      </c>
      <c r="C21" s="854">
        <v>331</v>
      </c>
      <c r="D21" s="854">
        <v>97</v>
      </c>
      <c r="E21" s="910">
        <v>1</v>
      </c>
      <c r="F21" s="1066" t="s">
        <v>41</v>
      </c>
      <c r="G21" s="111"/>
      <c r="H21" s="111"/>
      <c r="I21" s="111"/>
      <c r="J21" s="111"/>
      <c r="K21" s="111"/>
      <c r="L21" s="112"/>
      <c r="M21" s="113"/>
      <c r="N21" s="114"/>
      <c r="O21" s="115"/>
    </row>
    <row r="22" spans="1:15" ht="18" customHeight="1">
      <c r="A22" s="28" t="s">
        <v>42</v>
      </c>
      <c r="B22" s="29">
        <v>15341</v>
      </c>
      <c r="C22" s="29">
        <v>2726</v>
      </c>
      <c r="D22" s="29">
        <v>142</v>
      </c>
      <c r="E22" s="80">
        <v>1</v>
      </c>
      <c r="F22" s="33" t="s">
        <v>43</v>
      </c>
      <c r="G22" s="111"/>
      <c r="H22" s="111"/>
      <c r="I22" s="111"/>
      <c r="J22" s="111"/>
      <c r="K22" s="111"/>
      <c r="L22" s="112"/>
      <c r="M22" s="113"/>
      <c r="N22" s="114"/>
      <c r="O22" s="116"/>
    </row>
    <row r="23" spans="1:15" ht="18" customHeight="1">
      <c r="A23" s="28" t="s">
        <v>44</v>
      </c>
      <c r="B23" s="29">
        <v>15491</v>
      </c>
      <c r="C23" s="29">
        <v>6007</v>
      </c>
      <c r="D23" s="29">
        <v>51</v>
      </c>
      <c r="E23" s="80">
        <v>1</v>
      </c>
      <c r="F23" s="30" t="s">
        <v>45</v>
      </c>
      <c r="G23" s="111"/>
      <c r="H23" s="111"/>
      <c r="I23" s="111"/>
      <c r="J23" s="111"/>
      <c r="K23" s="111"/>
      <c r="L23" s="112"/>
      <c r="M23" s="113"/>
      <c r="N23" s="114"/>
      <c r="O23" s="116"/>
    </row>
    <row r="24" spans="1:15" ht="18" customHeight="1">
      <c r="A24" s="28" t="s">
        <v>46</v>
      </c>
      <c r="B24" s="29">
        <v>5628</v>
      </c>
      <c r="C24" s="29">
        <v>1908</v>
      </c>
      <c r="D24" s="29">
        <v>95</v>
      </c>
      <c r="E24" s="80">
        <v>1</v>
      </c>
      <c r="F24" s="33" t="s">
        <v>47</v>
      </c>
      <c r="G24" s="111"/>
      <c r="H24" s="111"/>
      <c r="I24" s="111"/>
      <c r="J24" s="111"/>
      <c r="K24" s="111"/>
      <c r="L24" s="112"/>
      <c r="M24" s="113"/>
      <c r="N24" s="114"/>
      <c r="O24" s="116"/>
    </row>
    <row r="25" spans="1:15" ht="18" customHeight="1">
      <c r="A25" s="28" t="s">
        <v>48</v>
      </c>
      <c r="B25" s="29">
        <v>78499</v>
      </c>
      <c r="C25" s="29">
        <v>25107</v>
      </c>
      <c r="D25" s="29">
        <v>512</v>
      </c>
      <c r="E25" s="80">
        <v>3</v>
      </c>
      <c r="F25" s="33" t="s">
        <v>49</v>
      </c>
      <c r="G25" s="111"/>
      <c r="H25" s="111"/>
      <c r="I25" s="111"/>
      <c r="J25" s="111"/>
      <c r="K25" s="111"/>
      <c r="L25" s="112"/>
      <c r="M25" s="113"/>
      <c r="N25" s="114"/>
      <c r="O25" s="116"/>
    </row>
    <row r="26" spans="1:15" ht="18" customHeight="1">
      <c r="A26" s="28" t="s">
        <v>50</v>
      </c>
      <c r="B26" s="29">
        <v>189136</v>
      </c>
      <c r="C26" s="29">
        <v>30981</v>
      </c>
      <c r="D26" s="29">
        <v>977</v>
      </c>
      <c r="E26" s="80">
        <v>5</v>
      </c>
      <c r="F26" s="33" t="s">
        <v>51</v>
      </c>
      <c r="G26" s="111"/>
      <c r="H26" s="111"/>
      <c r="I26" s="111"/>
      <c r="J26" s="111"/>
      <c r="K26" s="111"/>
      <c r="L26" s="112"/>
      <c r="M26" s="113"/>
      <c r="N26" s="114"/>
      <c r="O26" s="116"/>
    </row>
    <row r="27" spans="1:15" ht="18" customHeight="1">
      <c r="A27" s="28" t="s">
        <v>52</v>
      </c>
      <c r="B27" s="29">
        <v>14102</v>
      </c>
      <c r="C27" s="29">
        <v>6441</v>
      </c>
      <c r="D27" s="29">
        <v>96</v>
      </c>
      <c r="E27" s="80">
        <v>2</v>
      </c>
      <c r="F27" s="33" t="s">
        <v>53</v>
      </c>
      <c r="G27" s="111"/>
      <c r="H27" s="111"/>
      <c r="I27" s="111"/>
      <c r="J27" s="111"/>
      <c r="K27" s="111"/>
      <c r="L27" s="112"/>
      <c r="M27" s="113"/>
      <c r="N27" s="114"/>
      <c r="O27" s="116"/>
    </row>
    <row r="28" spans="1:15" ht="18" customHeight="1">
      <c r="A28" s="23" t="s">
        <v>54</v>
      </c>
      <c r="B28" s="24">
        <f>SUM(B29:B36)</f>
        <v>565277</v>
      </c>
      <c r="C28" s="24">
        <f>SUM(C29:C36)</f>
        <v>142475</v>
      </c>
      <c r="D28" s="24">
        <f>SUM(D29:D36)</f>
        <v>2729</v>
      </c>
      <c r="E28" s="24">
        <f>SUM(E29:E36)</f>
        <v>19</v>
      </c>
      <c r="F28" s="25" t="s">
        <v>55</v>
      </c>
      <c r="G28" s="111"/>
      <c r="H28" s="111"/>
      <c r="I28" s="111"/>
      <c r="J28" s="111"/>
      <c r="K28" s="111"/>
      <c r="L28" s="112"/>
      <c r="M28" s="113"/>
      <c r="N28" s="114"/>
      <c r="O28" s="115"/>
    </row>
    <row r="29" spans="1:15" ht="18" customHeight="1">
      <c r="A29" s="35" t="s">
        <v>56</v>
      </c>
      <c r="B29" s="29">
        <v>132719</v>
      </c>
      <c r="C29" s="29">
        <v>31309</v>
      </c>
      <c r="D29" s="29">
        <v>545</v>
      </c>
      <c r="E29" s="80">
        <v>3</v>
      </c>
      <c r="F29" s="30" t="s">
        <v>57</v>
      </c>
      <c r="G29" s="111"/>
      <c r="H29" s="111"/>
      <c r="I29" s="111"/>
      <c r="J29" s="111"/>
      <c r="K29" s="111"/>
      <c r="L29" s="112"/>
      <c r="M29" s="113"/>
      <c r="N29" s="114"/>
      <c r="O29" s="116"/>
    </row>
    <row r="30" spans="1:15" ht="18" customHeight="1">
      <c r="A30" s="36" t="s">
        <v>58</v>
      </c>
      <c r="B30" s="29">
        <v>24441</v>
      </c>
      <c r="C30" s="29">
        <v>15178</v>
      </c>
      <c r="D30" s="29">
        <v>97</v>
      </c>
      <c r="E30" s="80">
        <v>2</v>
      </c>
      <c r="F30" s="30" t="s">
        <v>59</v>
      </c>
      <c r="G30" s="111"/>
      <c r="H30" s="111"/>
      <c r="I30" s="111"/>
      <c r="J30" s="111"/>
      <c r="K30" s="111"/>
      <c r="L30" s="112"/>
      <c r="M30" s="113"/>
      <c r="N30" s="114"/>
      <c r="O30" s="116"/>
    </row>
    <row r="31" spans="1:15" ht="18" customHeight="1">
      <c r="A31" s="35" t="s">
        <v>60</v>
      </c>
      <c r="B31" s="29">
        <v>9023</v>
      </c>
      <c r="C31" s="29">
        <v>3247</v>
      </c>
      <c r="D31" s="29">
        <v>45</v>
      </c>
      <c r="E31" s="80">
        <v>1</v>
      </c>
      <c r="F31" s="30" t="s">
        <v>61</v>
      </c>
      <c r="G31" s="111"/>
      <c r="H31" s="111"/>
      <c r="I31" s="111"/>
      <c r="J31" s="111"/>
      <c r="K31" s="111"/>
      <c r="L31" s="112"/>
      <c r="M31" s="113"/>
      <c r="N31" s="114"/>
      <c r="O31" s="116"/>
    </row>
    <row r="32" spans="1:15" ht="18" customHeight="1">
      <c r="A32" s="28" t="s">
        <v>62</v>
      </c>
      <c r="B32" s="29">
        <v>308681</v>
      </c>
      <c r="C32" s="29">
        <v>60759</v>
      </c>
      <c r="D32" s="29">
        <v>1502</v>
      </c>
      <c r="E32" s="80">
        <v>8</v>
      </c>
      <c r="F32" s="30" t="s">
        <v>63</v>
      </c>
      <c r="G32" s="111"/>
      <c r="H32" s="111"/>
      <c r="I32" s="111"/>
      <c r="J32" s="111"/>
      <c r="K32" s="111"/>
      <c r="L32" s="112"/>
      <c r="M32" s="113"/>
      <c r="N32" s="114"/>
      <c r="O32" s="116"/>
    </row>
    <row r="33" spans="1:15" ht="18" customHeight="1">
      <c r="A33" s="36" t="s">
        <v>64</v>
      </c>
      <c r="B33" s="29">
        <v>15388</v>
      </c>
      <c r="C33" s="29">
        <v>4816</v>
      </c>
      <c r="D33" s="29">
        <v>89</v>
      </c>
      <c r="E33" s="80">
        <v>1</v>
      </c>
      <c r="F33" s="30" t="s">
        <v>928</v>
      </c>
      <c r="G33" s="111"/>
      <c r="H33" s="111"/>
      <c r="I33" s="111"/>
      <c r="J33" s="111"/>
      <c r="K33" s="111"/>
      <c r="L33" s="112"/>
      <c r="M33" s="113"/>
      <c r="N33" s="114"/>
      <c r="O33" s="116"/>
    </row>
    <row r="34" spans="1:15" ht="18" customHeight="1">
      <c r="A34" s="28" t="s">
        <v>65</v>
      </c>
      <c r="B34" s="29">
        <v>13429</v>
      </c>
      <c r="C34" s="29">
        <v>4217</v>
      </c>
      <c r="D34" s="29">
        <v>99</v>
      </c>
      <c r="E34" s="80">
        <v>1</v>
      </c>
      <c r="F34" s="30" t="s">
        <v>66</v>
      </c>
      <c r="G34" s="111"/>
      <c r="H34" s="111"/>
      <c r="I34" s="111"/>
      <c r="J34" s="111"/>
      <c r="K34" s="111"/>
      <c r="L34" s="112"/>
      <c r="M34" s="113"/>
      <c r="N34" s="114"/>
      <c r="O34" s="116"/>
    </row>
    <row r="35" spans="1:15" ht="18" customHeight="1">
      <c r="A35" s="28" t="s">
        <v>67</v>
      </c>
      <c r="B35" s="29">
        <v>10853</v>
      </c>
      <c r="C35" s="29">
        <v>6975</v>
      </c>
      <c r="D35" s="29">
        <v>75</v>
      </c>
      <c r="E35" s="80">
        <v>2</v>
      </c>
      <c r="F35" s="30" t="s">
        <v>68</v>
      </c>
      <c r="G35" s="111"/>
      <c r="H35" s="111"/>
      <c r="I35" s="111"/>
      <c r="J35" s="111"/>
      <c r="K35" s="111"/>
      <c r="L35" s="112"/>
      <c r="M35" s="113"/>
      <c r="N35" s="114"/>
      <c r="O35" s="116"/>
    </row>
    <row r="36" spans="1:15" ht="18" customHeight="1">
      <c r="A36" s="28" t="s">
        <v>69</v>
      </c>
      <c r="B36" s="29">
        <v>50743</v>
      </c>
      <c r="C36" s="29">
        <v>15974</v>
      </c>
      <c r="D36" s="29">
        <v>277</v>
      </c>
      <c r="E36" s="80">
        <v>1</v>
      </c>
      <c r="F36" s="30" t="s">
        <v>70</v>
      </c>
      <c r="G36" s="111"/>
      <c r="H36" s="111"/>
      <c r="I36" s="111"/>
      <c r="J36" s="111"/>
      <c r="K36" s="111"/>
      <c r="L36" s="112"/>
      <c r="M36" s="113"/>
      <c r="N36" s="114"/>
      <c r="O36" s="116"/>
    </row>
    <row r="37" spans="1:15" ht="18" customHeight="1">
      <c r="A37" s="37" t="s">
        <v>73</v>
      </c>
      <c r="B37" s="24">
        <f>SUM(B38:B44)</f>
        <v>772384</v>
      </c>
      <c r="C37" s="24">
        <f>SUM(C38:C44)</f>
        <v>141208</v>
      </c>
      <c r="D37" s="24">
        <f>SUM(D38:D44)</f>
        <v>3826</v>
      </c>
      <c r="E37" s="24">
        <f>SUM(E38:E44)</f>
        <v>19</v>
      </c>
      <c r="F37" s="25" t="s">
        <v>74</v>
      </c>
      <c r="G37" s="114"/>
      <c r="H37" s="114"/>
      <c r="I37" s="114"/>
      <c r="J37" s="114"/>
      <c r="K37" s="114"/>
      <c r="L37" s="114"/>
      <c r="M37" s="114"/>
      <c r="N37" s="114"/>
      <c r="O37" s="114"/>
    </row>
    <row r="38" spans="1:15" ht="18" customHeight="1">
      <c r="A38" s="35" t="s">
        <v>75</v>
      </c>
      <c r="B38" s="29">
        <v>111004</v>
      </c>
      <c r="C38" s="29">
        <v>26235</v>
      </c>
      <c r="D38" s="29">
        <v>477</v>
      </c>
      <c r="E38" s="80">
        <v>2</v>
      </c>
      <c r="F38" s="33" t="s">
        <v>76</v>
      </c>
      <c r="G38" s="114"/>
      <c r="H38" s="114"/>
      <c r="I38" s="114"/>
      <c r="J38" s="114"/>
      <c r="K38" s="114"/>
      <c r="L38" s="114"/>
      <c r="M38" s="114"/>
      <c r="N38" s="114"/>
      <c r="O38" s="114"/>
    </row>
    <row r="39" spans="1:15" ht="18" customHeight="1">
      <c r="A39" s="35" t="s">
        <v>77</v>
      </c>
      <c r="B39" s="29">
        <v>18591</v>
      </c>
      <c r="C39" s="29">
        <v>7255</v>
      </c>
      <c r="D39" s="29">
        <v>249</v>
      </c>
      <c r="E39" s="80">
        <v>3</v>
      </c>
      <c r="F39" s="30" t="s">
        <v>78</v>
      </c>
      <c r="G39" s="114"/>
      <c r="H39" s="114"/>
      <c r="I39" s="114"/>
      <c r="J39" s="114"/>
      <c r="K39" s="114"/>
      <c r="L39" s="114"/>
      <c r="M39" s="114"/>
      <c r="N39" s="114"/>
      <c r="O39" s="114"/>
    </row>
    <row r="40" spans="1:15" ht="18" customHeight="1">
      <c r="A40" s="35" t="s">
        <v>79</v>
      </c>
      <c r="B40" s="29">
        <v>553653</v>
      </c>
      <c r="C40" s="29">
        <v>77817</v>
      </c>
      <c r="D40" s="29">
        <v>2546</v>
      </c>
      <c r="E40" s="80">
        <v>10</v>
      </c>
      <c r="F40" s="30" t="s">
        <v>80</v>
      </c>
      <c r="G40" s="114"/>
      <c r="H40" s="114"/>
      <c r="I40" s="114"/>
      <c r="J40" s="114"/>
      <c r="K40" s="114"/>
      <c r="L40" s="114"/>
      <c r="M40" s="114"/>
      <c r="N40" s="114"/>
      <c r="O40" s="114"/>
    </row>
    <row r="41" spans="1:15" ht="18" customHeight="1">
      <c r="A41" s="35" t="s">
        <v>81</v>
      </c>
      <c r="B41" s="29">
        <v>40450</v>
      </c>
      <c r="C41" s="29">
        <v>9720</v>
      </c>
      <c r="D41" s="29">
        <v>156</v>
      </c>
      <c r="E41" s="80">
        <v>1</v>
      </c>
      <c r="F41" s="30" t="s">
        <v>82</v>
      </c>
    </row>
    <row r="42" spans="1:15" ht="18" customHeight="1">
      <c r="A42" s="35" t="s">
        <v>83</v>
      </c>
      <c r="B42" s="29">
        <v>18443</v>
      </c>
      <c r="C42" s="29">
        <v>10226</v>
      </c>
      <c r="D42" s="29">
        <v>209</v>
      </c>
      <c r="E42" s="80">
        <v>1</v>
      </c>
      <c r="F42" s="33" t="s">
        <v>84</v>
      </c>
    </row>
    <row r="43" spans="1:15" ht="18" customHeight="1">
      <c r="A43" s="35" t="s">
        <v>85</v>
      </c>
      <c r="B43" s="29">
        <v>7052</v>
      </c>
      <c r="C43" s="29">
        <v>2541</v>
      </c>
      <c r="D43" s="29">
        <v>26</v>
      </c>
      <c r="E43" s="80">
        <v>1</v>
      </c>
      <c r="F43" s="33" t="s">
        <v>86</v>
      </c>
    </row>
    <row r="44" spans="1:15" ht="18" customHeight="1">
      <c r="A44" s="35" t="s">
        <v>87</v>
      </c>
      <c r="B44" s="29">
        <v>23191</v>
      </c>
      <c r="C44" s="29">
        <v>7414</v>
      </c>
      <c r="D44" s="29">
        <v>163</v>
      </c>
      <c r="E44" s="80">
        <v>1</v>
      </c>
      <c r="F44" s="30" t="s">
        <v>88</v>
      </c>
    </row>
    <row r="45" spans="1:15" ht="18" customHeight="1">
      <c r="A45" s="38" t="s">
        <v>89</v>
      </c>
      <c r="B45" s="24">
        <f>SUM(B46:B50)</f>
        <v>244989</v>
      </c>
      <c r="C45" s="24">
        <f>SUM(C46:C50)</f>
        <v>72355</v>
      </c>
      <c r="D45" s="24">
        <f>SUM(D46:D50)</f>
        <v>1306</v>
      </c>
      <c r="E45" s="24">
        <f>SUM(E46:E50)</f>
        <v>11</v>
      </c>
      <c r="F45" s="25" t="s">
        <v>90</v>
      </c>
    </row>
    <row r="46" spans="1:15" ht="18" customHeight="1">
      <c r="A46" s="1065" t="s">
        <v>91</v>
      </c>
      <c r="B46" s="854">
        <v>22271</v>
      </c>
      <c r="C46" s="854">
        <v>10898</v>
      </c>
      <c r="D46" s="854">
        <v>116</v>
      </c>
      <c r="E46" s="910">
        <v>2</v>
      </c>
      <c r="F46" s="1067" t="s">
        <v>92</v>
      </c>
    </row>
    <row r="47" spans="1:15" ht="18" customHeight="1">
      <c r="A47" s="1068" t="s">
        <v>93</v>
      </c>
      <c r="B47" s="854">
        <v>106505</v>
      </c>
      <c r="C47" s="854">
        <v>30947</v>
      </c>
      <c r="D47" s="854">
        <v>523</v>
      </c>
      <c r="E47" s="910">
        <v>2</v>
      </c>
      <c r="F47" s="1067" t="s">
        <v>94</v>
      </c>
    </row>
    <row r="48" spans="1:15" ht="18" customHeight="1">
      <c r="A48" s="1068" t="s">
        <v>95</v>
      </c>
      <c r="B48" s="854">
        <v>12116</v>
      </c>
      <c r="C48" s="854">
        <v>6315</v>
      </c>
      <c r="D48" s="854">
        <v>92</v>
      </c>
      <c r="E48" s="910">
        <v>2</v>
      </c>
      <c r="F48" s="1067" t="s">
        <v>96</v>
      </c>
    </row>
    <row r="49" spans="1:6" ht="18" customHeight="1">
      <c r="A49" s="1068" t="s">
        <v>97</v>
      </c>
      <c r="B49" s="854">
        <v>56529</v>
      </c>
      <c r="C49" s="854">
        <v>13392</v>
      </c>
      <c r="D49" s="854">
        <v>242</v>
      </c>
      <c r="E49" s="910">
        <v>2</v>
      </c>
      <c r="F49" s="1067" t="s">
        <v>98</v>
      </c>
    </row>
    <row r="50" spans="1:6" ht="18" customHeight="1">
      <c r="A50" s="1068" t="s">
        <v>99</v>
      </c>
      <c r="B50" s="854">
        <v>47568</v>
      </c>
      <c r="C50" s="854">
        <v>10803</v>
      </c>
      <c r="D50" s="854">
        <v>333</v>
      </c>
      <c r="E50" s="910">
        <v>3</v>
      </c>
      <c r="F50" s="1066" t="s">
        <v>100</v>
      </c>
    </row>
    <row r="51" spans="1:6" ht="18" customHeight="1">
      <c r="A51" s="117"/>
      <c r="B51" s="118"/>
      <c r="C51" s="118"/>
      <c r="D51" s="118"/>
      <c r="E51" s="118"/>
      <c r="F51" s="119"/>
    </row>
    <row r="52" spans="1:6" ht="11.1" customHeight="1">
      <c r="A52" s="35"/>
      <c r="B52" s="120"/>
      <c r="C52" s="120"/>
      <c r="D52" s="120"/>
      <c r="E52" s="120"/>
      <c r="F52" s="121"/>
    </row>
    <row r="53" spans="1:6" ht="14.1" customHeight="1">
      <c r="A53" s="122"/>
      <c r="B53" s="120"/>
      <c r="C53" s="120"/>
      <c r="D53" s="120"/>
      <c r="E53" s="120"/>
      <c r="F53" s="121"/>
    </row>
    <row r="54" spans="1:6" ht="12.75" customHeight="1">
      <c r="A54" s="123"/>
      <c r="C54" s="124"/>
      <c r="D54" s="124"/>
      <c r="E54" s="124"/>
    </row>
    <row r="55" spans="1:6" ht="12.75" customHeight="1">
      <c r="A55" s="126"/>
      <c r="B55" s="127"/>
      <c r="E55" s="127"/>
      <c r="F55" s="127"/>
    </row>
    <row r="56" spans="1:6" ht="12.75" customHeight="1">
      <c r="A56" s="117"/>
      <c r="B56" s="127"/>
      <c r="C56" s="128"/>
      <c r="D56" s="128"/>
      <c r="E56" s="128"/>
      <c r="F56" s="123"/>
    </row>
    <row r="57" spans="1:6" ht="12.75" customHeight="1">
      <c r="A57" s="129"/>
      <c r="B57" s="127"/>
      <c r="C57" s="130"/>
      <c r="D57" s="130"/>
      <c r="E57" s="130"/>
      <c r="F57" s="131"/>
    </row>
    <row r="58" spans="1:6" ht="12.75" customHeight="1">
      <c r="A58" s="1129"/>
      <c r="B58" s="1129"/>
      <c r="C58" s="1129"/>
      <c r="D58" s="1129"/>
      <c r="E58" s="1129"/>
      <c r="F58" s="1129"/>
    </row>
    <row r="59" spans="1:6" ht="12.75" customHeight="1">
      <c r="A59" s="123"/>
      <c r="B59" s="128"/>
      <c r="C59" s="130"/>
      <c r="D59" s="130"/>
      <c r="F59" s="131"/>
    </row>
    <row r="60" spans="1:6" ht="12.75" customHeight="1">
      <c r="A60" s="132"/>
      <c r="B60" s="130"/>
      <c r="C60" s="130"/>
      <c r="D60" s="130"/>
      <c r="E60" s="130"/>
      <c r="F60" s="131"/>
    </row>
    <row r="61" spans="1:6" ht="12.75" customHeight="1">
      <c r="A61" s="132"/>
      <c r="B61" s="130"/>
      <c r="C61" s="130"/>
      <c r="D61" s="130"/>
      <c r="E61" s="130"/>
      <c r="F61" s="131"/>
    </row>
    <row r="62" spans="1:6" ht="12.75" customHeight="1">
      <c r="A62" s="132"/>
      <c r="B62" s="130"/>
      <c r="C62" s="130"/>
      <c r="D62" s="130"/>
      <c r="E62" s="130"/>
      <c r="F62" s="131"/>
    </row>
    <row r="63" spans="1:6" ht="17.100000000000001" customHeight="1">
      <c r="A63" s="132"/>
      <c r="B63" s="130"/>
      <c r="C63" s="130"/>
      <c r="D63" s="130"/>
      <c r="E63" s="130"/>
      <c r="F63" s="131"/>
    </row>
    <row r="64" spans="1:6" ht="17.100000000000001" customHeight="1">
      <c r="A64" s="132"/>
      <c r="B64" s="130"/>
      <c r="C64" s="130"/>
      <c r="D64" s="130"/>
      <c r="E64" s="130"/>
      <c r="F64" s="130"/>
    </row>
    <row r="65" spans="1:6" ht="17.100000000000001" hidden="1" customHeight="1">
      <c r="A65" s="133"/>
      <c r="B65" s="130"/>
      <c r="C65" s="130"/>
      <c r="D65" s="130"/>
      <c r="E65" s="130"/>
      <c r="F65" s="130"/>
    </row>
    <row r="66" spans="1:6" ht="17.100000000000001" hidden="1" customHeight="1">
      <c r="A66" s="134"/>
      <c r="B66" s="130"/>
      <c r="C66" s="130"/>
      <c r="D66" s="130"/>
      <c r="E66" s="130"/>
      <c r="F66" s="130"/>
    </row>
    <row r="67" spans="1:6" ht="17.100000000000001" hidden="1" customHeight="1">
      <c r="A67" s="134"/>
      <c r="B67" s="130"/>
      <c r="C67" s="130"/>
      <c r="D67" s="130"/>
      <c r="E67" s="130"/>
      <c r="F67" s="130"/>
    </row>
    <row r="68" spans="1:6" ht="17.100000000000001" hidden="1" customHeight="1">
      <c r="A68" s="134"/>
      <c r="B68" s="130"/>
      <c r="C68" s="130"/>
      <c r="D68" s="130"/>
      <c r="E68" s="130"/>
      <c r="F68" s="130"/>
    </row>
    <row r="69" spans="1:6" ht="17.100000000000001" hidden="1" customHeight="1">
      <c r="A69" s="134"/>
      <c r="B69" s="130"/>
      <c r="C69" s="130"/>
      <c r="D69" s="130"/>
      <c r="E69" s="130"/>
      <c r="F69" s="130"/>
    </row>
    <row r="70" spans="1:6" ht="17.100000000000001" hidden="1" customHeight="1">
      <c r="A70" s="134"/>
      <c r="B70" s="130"/>
      <c r="C70" s="130"/>
      <c r="D70" s="130"/>
      <c r="E70" s="130"/>
      <c r="F70" s="131"/>
    </row>
    <row r="71" spans="1:6" ht="17.100000000000001" hidden="1" customHeight="1">
      <c r="A71" s="134"/>
      <c r="B71" s="130"/>
      <c r="C71" s="130"/>
      <c r="D71" s="130"/>
      <c r="E71" s="130"/>
      <c r="F71" s="131"/>
    </row>
    <row r="72" spans="1:6" ht="17.100000000000001" hidden="1" customHeight="1">
      <c r="A72" s="134"/>
      <c r="B72" s="130"/>
      <c r="C72" s="130"/>
      <c r="D72" s="130"/>
      <c r="E72" s="130"/>
      <c r="F72" s="131"/>
    </row>
    <row r="73" spans="1:6" ht="17.100000000000001" hidden="1" customHeight="1">
      <c r="A73" s="135"/>
      <c r="B73" s="130"/>
      <c r="C73" s="130"/>
      <c r="D73" s="130"/>
      <c r="E73" s="130"/>
      <c r="F73" s="131"/>
    </row>
    <row r="74" spans="1:6" ht="17.100000000000001" hidden="1" customHeight="1">
      <c r="A74" s="135"/>
      <c r="B74" s="130"/>
      <c r="C74" s="130"/>
      <c r="D74" s="130"/>
      <c r="E74" s="130"/>
      <c r="F74" s="131"/>
    </row>
    <row r="75" spans="1:6" ht="17.100000000000001" hidden="1" customHeight="1">
      <c r="A75" s="135"/>
      <c r="B75" s="130"/>
      <c r="C75" s="130"/>
      <c r="D75" s="130"/>
      <c r="E75" s="130"/>
      <c r="F75" s="131"/>
    </row>
    <row r="76" spans="1:6" ht="17.100000000000001" hidden="1" customHeight="1">
      <c r="A76" s="135"/>
      <c r="B76" s="130"/>
      <c r="C76" s="130"/>
      <c r="D76" s="130"/>
      <c r="E76" s="130"/>
      <c r="F76" s="131"/>
    </row>
    <row r="77" spans="1:6" ht="17.100000000000001" hidden="1" customHeight="1">
      <c r="A77" s="135"/>
      <c r="B77" s="130"/>
      <c r="C77" s="130"/>
      <c r="D77" s="130"/>
      <c r="E77" s="130"/>
      <c r="F77" s="131"/>
    </row>
    <row r="78" spans="1:6" ht="17.100000000000001" hidden="1" customHeight="1">
      <c r="A78" s="135"/>
      <c r="B78" s="130"/>
      <c r="C78" s="130"/>
      <c r="D78" s="130"/>
      <c r="E78" s="130"/>
      <c r="F78" s="131"/>
    </row>
    <row r="79" spans="1:6" ht="17.100000000000001" hidden="1" customHeight="1">
      <c r="A79" s="135"/>
      <c r="B79" s="130"/>
      <c r="C79" s="130"/>
      <c r="D79" s="130"/>
      <c r="E79" s="130"/>
      <c r="F79" s="131"/>
    </row>
    <row r="80" spans="1:6" ht="17.100000000000001" hidden="1" customHeight="1">
      <c r="A80" s="135"/>
      <c r="B80" s="130"/>
      <c r="C80" s="130"/>
      <c r="D80" s="130"/>
      <c r="E80" s="130"/>
      <c r="F80" s="131"/>
    </row>
    <row r="81" spans="1:6" ht="17.100000000000001" hidden="1" customHeight="1">
      <c r="A81" s="135"/>
      <c r="B81" s="130"/>
      <c r="C81" s="130"/>
      <c r="D81" s="130"/>
      <c r="E81" s="130"/>
      <c r="F81" s="131"/>
    </row>
    <row r="82" spans="1:6" ht="17.100000000000001" hidden="1" customHeight="1">
      <c r="A82" s="135"/>
      <c r="B82" s="130"/>
      <c r="C82" s="130"/>
      <c r="D82" s="130"/>
      <c r="E82" s="130"/>
      <c r="F82" s="131"/>
    </row>
    <row r="83" spans="1:6" ht="17.100000000000001" hidden="1" customHeight="1">
      <c r="A83" s="135"/>
      <c r="B83" s="130"/>
      <c r="C83" s="130"/>
      <c r="D83" s="130"/>
      <c r="E83" s="130"/>
      <c r="F83" s="131"/>
    </row>
    <row r="84" spans="1:6" ht="17.100000000000001" hidden="1" customHeight="1">
      <c r="A84" s="135"/>
      <c r="B84" s="130"/>
      <c r="C84" s="130"/>
      <c r="D84" s="130"/>
      <c r="E84" s="130"/>
      <c r="F84" s="131"/>
    </row>
    <row r="85" spans="1:6" ht="17.100000000000001" hidden="1" customHeight="1">
      <c r="A85" s="135"/>
      <c r="B85" s="130"/>
      <c r="C85" s="130"/>
      <c r="D85" s="130"/>
      <c r="E85" s="130"/>
      <c r="F85" s="131"/>
    </row>
    <row r="86" spans="1:6" ht="17.100000000000001" hidden="1" customHeight="1">
      <c r="A86" s="135"/>
      <c r="B86" s="130"/>
      <c r="C86" s="130"/>
      <c r="D86" s="130"/>
      <c r="E86" s="130"/>
      <c r="F86" s="131"/>
    </row>
    <row r="87" spans="1:6" ht="17.100000000000001" hidden="1" customHeight="1">
      <c r="A87" s="135"/>
      <c r="B87" s="130"/>
      <c r="C87" s="130"/>
      <c r="D87" s="130"/>
      <c r="E87" s="130"/>
      <c r="F87" s="131"/>
    </row>
    <row r="88" spans="1:6" ht="17.100000000000001" hidden="1" customHeight="1">
      <c r="A88" s="135"/>
      <c r="B88" s="130"/>
      <c r="C88" s="130"/>
      <c r="D88" s="130"/>
      <c r="E88" s="130"/>
      <c r="F88" s="131"/>
    </row>
    <row r="89" spans="1:6" ht="17.100000000000001" hidden="1" customHeight="1">
      <c r="A89" s="135"/>
      <c r="B89" s="130"/>
      <c r="C89" s="130"/>
      <c r="D89" s="130"/>
      <c r="E89" s="130"/>
      <c r="F89" s="131"/>
    </row>
    <row r="90" spans="1:6" ht="17.100000000000001" hidden="1" customHeight="1">
      <c r="A90" s="135"/>
      <c r="B90" s="130"/>
      <c r="C90" s="130"/>
      <c r="D90" s="130"/>
      <c r="E90" s="130"/>
      <c r="F90" s="131"/>
    </row>
    <row r="91" spans="1:6" ht="17.100000000000001" hidden="1" customHeight="1">
      <c r="A91" s="135"/>
      <c r="B91" s="130"/>
      <c r="C91" s="130"/>
      <c r="D91" s="130"/>
      <c r="E91" s="130"/>
      <c r="F91" s="131"/>
    </row>
    <row r="92" spans="1:6" ht="17.100000000000001" hidden="1" customHeight="1">
      <c r="A92" s="135"/>
      <c r="B92" s="130"/>
      <c r="C92" s="130"/>
      <c r="D92" s="130"/>
      <c r="E92" s="130"/>
      <c r="F92" s="131"/>
    </row>
    <row r="93" spans="1:6" ht="17.100000000000001" hidden="1" customHeight="1">
      <c r="A93" s="135"/>
      <c r="B93" s="130"/>
      <c r="C93" s="130"/>
      <c r="D93" s="130"/>
      <c r="E93" s="130"/>
      <c r="F93" s="131"/>
    </row>
    <row r="94" spans="1:6" ht="17.100000000000001" hidden="1" customHeight="1">
      <c r="A94" s="135"/>
      <c r="B94" s="130"/>
      <c r="C94" s="130"/>
      <c r="D94" s="130"/>
      <c r="E94" s="130"/>
      <c r="F94" s="131"/>
    </row>
    <row r="95" spans="1:6" ht="17.100000000000001" hidden="1" customHeight="1">
      <c r="A95" s="135"/>
      <c r="B95" s="130"/>
      <c r="C95" s="130"/>
      <c r="D95" s="130"/>
      <c r="E95" s="130"/>
      <c r="F95" s="131"/>
    </row>
    <row r="96" spans="1:6" ht="17.100000000000001" hidden="1" customHeight="1">
      <c r="A96" s="135"/>
      <c r="B96" s="130"/>
      <c r="C96" s="130"/>
      <c r="D96" s="130"/>
      <c r="E96" s="130"/>
      <c r="F96" s="131"/>
    </row>
    <row r="97" spans="1:6" ht="17.100000000000001" hidden="1" customHeight="1">
      <c r="A97" s="135"/>
      <c r="B97" s="130"/>
      <c r="C97" s="130"/>
      <c r="D97" s="130"/>
      <c r="E97" s="130"/>
      <c r="F97" s="131"/>
    </row>
    <row r="98" spans="1:6" ht="17.100000000000001" hidden="1" customHeight="1">
      <c r="A98" s="135"/>
      <c r="B98" s="130"/>
      <c r="C98" s="130"/>
      <c r="D98" s="130"/>
      <c r="E98" s="130"/>
      <c r="F98" s="131"/>
    </row>
    <row r="99" spans="1:6" ht="17.100000000000001" hidden="1" customHeight="1">
      <c r="A99" s="135"/>
      <c r="B99" s="130"/>
      <c r="C99" s="130"/>
      <c r="D99" s="130"/>
      <c r="E99" s="130"/>
      <c r="F99" s="130"/>
    </row>
    <row r="100" spans="1:6" ht="17.100000000000001" hidden="1" customHeight="1">
      <c r="A100" s="135"/>
      <c r="B100" s="130"/>
      <c r="C100" s="130"/>
      <c r="D100" s="130"/>
      <c r="E100" s="130"/>
      <c r="F100" s="130"/>
    </row>
    <row r="101" spans="1:6" ht="17.100000000000001" hidden="1" customHeight="1">
      <c r="A101" s="135"/>
      <c r="B101" s="130"/>
      <c r="C101" s="130"/>
      <c r="D101" s="130"/>
      <c r="E101" s="130"/>
      <c r="F101" s="130"/>
    </row>
    <row r="102" spans="1:6" ht="17.100000000000001" hidden="1" customHeight="1">
      <c r="A102" s="134"/>
      <c r="B102" s="130"/>
      <c r="C102" s="130"/>
      <c r="D102" s="130"/>
      <c r="E102" s="130"/>
      <c r="F102" s="130"/>
    </row>
    <row r="103" spans="1:6" ht="17.100000000000001" hidden="1" customHeight="1">
      <c r="A103" s="134"/>
      <c r="B103" s="130"/>
      <c r="C103" s="130"/>
      <c r="D103" s="130"/>
      <c r="E103" s="130"/>
      <c r="F103" s="130"/>
    </row>
    <row r="104" spans="1:6" ht="17.100000000000001" hidden="1" customHeight="1">
      <c r="A104" s="134"/>
      <c r="B104" s="130"/>
      <c r="C104" s="130"/>
      <c r="D104" s="130"/>
      <c r="E104" s="130"/>
      <c r="F104" s="130"/>
    </row>
    <row r="105" spans="1:6" ht="17.100000000000001" hidden="1" customHeight="1">
      <c r="A105" s="134"/>
      <c r="B105" s="130"/>
      <c r="C105" s="130"/>
      <c r="D105" s="130"/>
      <c r="E105" s="130"/>
      <c r="F105" s="130"/>
    </row>
    <row r="106" spans="1:6" ht="17.100000000000001" hidden="1" customHeight="1">
      <c r="A106" s="134"/>
      <c r="B106" s="130"/>
      <c r="C106" s="130"/>
      <c r="D106" s="130"/>
      <c r="E106" s="130"/>
      <c r="F106" s="130"/>
    </row>
    <row r="107" spans="1:6" ht="17.100000000000001" hidden="1" customHeight="1">
      <c r="A107" s="134"/>
      <c r="B107" s="130"/>
      <c r="C107" s="130"/>
      <c r="D107" s="130"/>
      <c r="E107" s="130"/>
      <c r="F107" s="130"/>
    </row>
    <row r="108" spans="1:6" ht="17.100000000000001" hidden="1" customHeight="1">
      <c r="A108" s="134"/>
      <c r="B108" s="130"/>
      <c r="C108" s="130"/>
      <c r="D108" s="130"/>
      <c r="E108" s="130"/>
      <c r="F108" s="130"/>
    </row>
    <row r="109" spans="1:6" ht="17.100000000000001" hidden="1" customHeight="1">
      <c r="A109" s="134"/>
      <c r="B109" s="130"/>
      <c r="C109" s="130"/>
      <c r="D109" s="130"/>
      <c r="E109" s="130"/>
      <c r="F109" s="130"/>
    </row>
    <row r="110" spans="1:6" ht="17.100000000000001" hidden="1" customHeight="1">
      <c r="A110" s="134"/>
      <c r="B110" s="130"/>
      <c r="C110" s="130"/>
      <c r="D110" s="130"/>
      <c r="E110" s="130"/>
      <c r="F110" s="130"/>
    </row>
    <row r="111" spans="1:6" ht="17.100000000000001" hidden="1" customHeight="1">
      <c r="A111" s="134"/>
      <c r="B111" s="130"/>
      <c r="C111" s="130"/>
      <c r="D111" s="130"/>
      <c r="E111" s="130"/>
      <c r="F111" s="130"/>
    </row>
    <row r="112" spans="1:6" ht="17.100000000000001" hidden="1" customHeight="1">
      <c r="A112" s="134"/>
      <c r="B112" s="130"/>
      <c r="C112" s="130"/>
      <c r="D112" s="130"/>
      <c r="E112" s="130"/>
      <c r="F112" s="130"/>
    </row>
    <row r="113" spans="1:6" ht="17.100000000000001" hidden="1" customHeight="1">
      <c r="A113" s="134"/>
      <c r="B113" s="130"/>
      <c r="C113" s="130"/>
      <c r="D113" s="130"/>
      <c r="E113" s="130"/>
      <c r="F113" s="130"/>
    </row>
    <row r="114" spans="1:6" ht="17.100000000000001" hidden="1" customHeight="1">
      <c r="A114" s="134"/>
      <c r="B114" s="130"/>
      <c r="C114" s="130"/>
      <c r="D114" s="130"/>
      <c r="E114" s="130"/>
      <c r="F114" s="130"/>
    </row>
    <row r="115" spans="1:6" ht="17.100000000000001" hidden="1" customHeight="1">
      <c r="A115" s="134"/>
      <c r="B115" s="130"/>
      <c r="C115" s="130"/>
      <c r="D115" s="130"/>
      <c r="E115" s="130"/>
      <c r="F115" s="130"/>
    </row>
    <row r="116" spans="1:6" ht="17.100000000000001" hidden="1" customHeight="1">
      <c r="A116" s="134"/>
      <c r="B116" s="130"/>
      <c r="C116" s="130"/>
      <c r="D116" s="130"/>
      <c r="E116" s="130"/>
      <c r="F116" s="130"/>
    </row>
    <row r="117" spans="1:6" ht="17.100000000000001" hidden="1" customHeight="1">
      <c r="A117" s="134"/>
      <c r="B117" s="130"/>
      <c r="C117" s="130"/>
      <c r="D117" s="130"/>
      <c r="E117" s="130"/>
      <c r="F117" s="130"/>
    </row>
    <row r="118" spans="1:6" ht="17.100000000000001" hidden="1" customHeight="1">
      <c r="A118" s="134"/>
      <c r="B118" s="130"/>
      <c r="C118" s="130"/>
      <c r="D118" s="130"/>
      <c r="E118" s="130"/>
      <c r="F118" s="130"/>
    </row>
    <row r="119" spans="1:6" ht="17.100000000000001" hidden="1" customHeight="1">
      <c r="A119" s="134"/>
      <c r="B119" s="130"/>
      <c r="C119" s="130"/>
      <c r="D119" s="130"/>
      <c r="E119" s="130"/>
      <c r="F119" s="130"/>
    </row>
    <row r="120" spans="1:6" ht="17.100000000000001" hidden="1" customHeight="1">
      <c r="A120" s="134"/>
      <c r="B120" s="130"/>
      <c r="C120" s="130"/>
      <c r="D120" s="130"/>
      <c r="E120" s="130"/>
      <c r="F120" s="130"/>
    </row>
    <row r="121" spans="1:6" ht="17.100000000000001" hidden="1" customHeight="1">
      <c r="A121" s="134"/>
      <c r="B121" s="130"/>
      <c r="C121" s="130"/>
      <c r="D121" s="130"/>
      <c r="E121" s="130"/>
      <c r="F121" s="130"/>
    </row>
    <row r="122" spans="1:6" ht="17.100000000000001" hidden="1" customHeight="1">
      <c r="A122" s="134"/>
      <c r="B122" s="130"/>
      <c r="C122" s="130"/>
      <c r="D122" s="130"/>
      <c r="E122" s="130"/>
      <c r="F122" s="130"/>
    </row>
    <row r="123" spans="1:6" ht="17.100000000000001" hidden="1" customHeight="1">
      <c r="A123" s="134"/>
      <c r="B123" s="130"/>
      <c r="C123" s="130"/>
      <c r="D123" s="130"/>
      <c r="E123" s="130"/>
      <c r="F123" s="130"/>
    </row>
    <row r="124" spans="1:6" ht="17.100000000000001" hidden="1" customHeight="1">
      <c r="A124" s="134"/>
      <c r="B124" s="130"/>
      <c r="C124" s="130"/>
      <c r="D124" s="130"/>
      <c r="E124" s="130"/>
      <c r="F124" s="130"/>
    </row>
    <row r="125" spans="1:6" ht="17.100000000000001" hidden="1" customHeight="1">
      <c r="A125" s="134"/>
      <c r="B125" s="130"/>
      <c r="C125" s="130"/>
      <c r="D125" s="130"/>
      <c r="E125" s="130"/>
      <c r="F125" s="130"/>
    </row>
    <row r="126" spans="1:6" ht="17.100000000000001" hidden="1" customHeight="1">
      <c r="A126" s="134"/>
      <c r="B126" s="130"/>
      <c r="C126" s="130"/>
      <c r="D126" s="130"/>
      <c r="E126" s="130"/>
      <c r="F126" s="130"/>
    </row>
    <row r="127" spans="1:6" ht="17.100000000000001" hidden="1" customHeight="1">
      <c r="A127" s="134"/>
      <c r="B127" s="130"/>
      <c r="C127" s="130"/>
      <c r="D127" s="130"/>
      <c r="E127" s="130"/>
      <c r="F127" s="130"/>
    </row>
    <row r="128" spans="1:6" ht="17.100000000000001" hidden="1" customHeight="1">
      <c r="A128" s="134"/>
      <c r="B128" s="130"/>
      <c r="C128" s="130"/>
      <c r="D128" s="130"/>
      <c r="E128" s="130"/>
      <c r="F128" s="130"/>
    </row>
    <row r="129" spans="1:6" ht="17.100000000000001" hidden="1" customHeight="1">
      <c r="A129" s="134"/>
      <c r="B129" s="130"/>
      <c r="C129" s="130"/>
      <c r="D129" s="130"/>
      <c r="E129" s="130"/>
      <c r="F129" s="130"/>
    </row>
    <row r="130" spans="1:6" ht="17.100000000000001" hidden="1" customHeight="1">
      <c r="A130" s="134"/>
      <c r="B130" s="130"/>
      <c r="C130" s="130"/>
      <c r="D130" s="130"/>
      <c r="E130" s="130"/>
      <c r="F130" s="130"/>
    </row>
    <row r="131" spans="1:6" ht="17.100000000000001" hidden="1" customHeight="1">
      <c r="A131" s="134"/>
      <c r="B131" s="130"/>
      <c r="C131" s="130"/>
      <c r="D131" s="130"/>
      <c r="E131" s="130"/>
      <c r="F131" s="130"/>
    </row>
    <row r="132" spans="1:6" ht="17.100000000000001" hidden="1" customHeight="1">
      <c r="A132" s="134"/>
      <c r="B132" s="130"/>
      <c r="C132" s="130"/>
      <c r="D132" s="130"/>
      <c r="E132" s="130"/>
      <c r="F132" s="130"/>
    </row>
    <row r="133" spans="1:6" ht="17.100000000000001" hidden="1" customHeight="1">
      <c r="A133" s="134"/>
      <c r="B133" s="130"/>
      <c r="C133" s="130"/>
      <c r="D133" s="130"/>
      <c r="E133" s="130"/>
      <c r="F133" s="130"/>
    </row>
    <row r="134" spans="1:6" ht="17.100000000000001" hidden="1" customHeight="1">
      <c r="A134" s="134"/>
      <c r="B134" s="130"/>
      <c r="C134" s="130"/>
      <c r="D134" s="130"/>
      <c r="E134" s="130"/>
      <c r="F134" s="130"/>
    </row>
    <row r="135" spans="1:6" ht="17.100000000000001" hidden="1" customHeight="1">
      <c r="A135" s="134"/>
      <c r="B135" s="130"/>
      <c r="C135" s="130"/>
      <c r="D135" s="130"/>
      <c r="E135" s="130"/>
      <c r="F135" s="130"/>
    </row>
    <row r="136" spans="1:6" ht="17.100000000000001" hidden="1" customHeight="1">
      <c r="A136" s="134"/>
      <c r="B136" s="130"/>
      <c r="C136" s="130"/>
      <c r="D136" s="130"/>
      <c r="E136" s="130"/>
      <c r="F136" s="130"/>
    </row>
    <row r="137" spans="1:6" ht="17.100000000000001" hidden="1" customHeight="1">
      <c r="A137" s="134"/>
      <c r="B137" s="130"/>
      <c r="C137" s="130"/>
      <c r="D137" s="130"/>
      <c r="E137" s="130"/>
      <c r="F137" s="130"/>
    </row>
    <row r="138" spans="1:6" ht="17.100000000000001" hidden="1" customHeight="1">
      <c r="A138" s="134"/>
      <c r="B138" s="130"/>
      <c r="C138" s="130"/>
      <c r="D138" s="130"/>
      <c r="E138" s="130"/>
      <c r="F138" s="130"/>
    </row>
    <row r="139" spans="1:6" ht="17.100000000000001" hidden="1" customHeight="1">
      <c r="A139" s="134"/>
      <c r="B139" s="130"/>
      <c r="C139" s="130"/>
      <c r="D139" s="130"/>
      <c r="E139" s="130"/>
      <c r="F139" s="130"/>
    </row>
    <row r="140" spans="1:6" ht="17.100000000000001" hidden="1" customHeight="1">
      <c r="A140" s="134"/>
      <c r="B140" s="130"/>
      <c r="C140" s="130"/>
      <c r="D140" s="130"/>
      <c r="E140" s="130"/>
      <c r="F140" s="130"/>
    </row>
    <row r="141" spans="1:6" ht="17.100000000000001" hidden="1" customHeight="1">
      <c r="A141" s="134"/>
      <c r="B141" s="130"/>
      <c r="C141" s="130"/>
      <c r="D141" s="130"/>
      <c r="E141" s="130"/>
      <c r="F141" s="130"/>
    </row>
    <row r="142" spans="1:6" ht="17.100000000000001" hidden="1" customHeight="1">
      <c r="A142" s="134"/>
      <c r="B142" s="130"/>
      <c r="C142" s="130"/>
      <c r="D142" s="130"/>
      <c r="E142" s="130"/>
      <c r="F142" s="130"/>
    </row>
    <row r="143" spans="1:6" ht="17.100000000000001" hidden="1" customHeight="1">
      <c r="A143" s="134"/>
      <c r="B143" s="130"/>
      <c r="C143" s="130"/>
      <c r="D143" s="130"/>
      <c r="E143" s="130"/>
      <c r="F143" s="130"/>
    </row>
    <row r="144" spans="1:6" ht="17.100000000000001" hidden="1" customHeight="1">
      <c r="A144" s="134"/>
      <c r="B144" s="130"/>
      <c r="C144" s="130"/>
      <c r="D144" s="130"/>
      <c r="E144" s="130"/>
      <c r="F144" s="130"/>
    </row>
    <row r="145" spans="1:6" ht="17.100000000000001" hidden="1" customHeight="1">
      <c r="A145" s="134"/>
      <c r="B145" s="130"/>
      <c r="C145" s="130"/>
      <c r="D145" s="130"/>
      <c r="E145" s="130"/>
      <c r="F145" s="130"/>
    </row>
    <row r="146" spans="1:6" ht="17.100000000000001" hidden="1" customHeight="1">
      <c r="A146" s="134"/>
      <c r="B146" s="130"/>
      <c r="C146" s="130"/>
      <c r="D146" s="130"/>
      <c r="E146" s="130"/>
      <c r="F146" s="130"/>
    </row>
    <row r="147" spans="1:6" ht="17.100000000000001" hidden="1" customHeight="1">
      <c r="A147" s="134"/>
      <c r="B147" s="130"/>
      <c r="C147" s="130"/>
      <c r="D147" s="130"/>
      <c r="E147" s="130"/>
      <c r="F147" s="130"/>
    </row>
    <row r="148" spans="1:6" ht="17.100000000000001" hidden="1" customHeight="1">
      <c r="A148" s="134"/>
      <c r="B148" s="130"/>
      <c r="C148" s="130"/>
      <c r="D148" s="130"/>
      <c r="E148" s="130"/>
      <c r="F148" s="130"/>
    </row>
    <row r="149" spans="1:6" ht="17.100000000000001" hidden="1" customHeight="1">
      <c r="A149" s="134"/>
      <c r="B149" s="130"/>
      <c r="C149" s="130"/>
      <c r="D149" s="130"/>
      <c r="E149" s="130"/>
      <c r="F149" s="130"/>
    </row>
    <row r="150" spans="1:6" ht="17.100000000000001" hidden="1" customHeight="1">
      <c r="A150" s="134"/>
      <c r="B150" s="130"/>
      <c r="C150" s="130"/>
      <c r="D150" s="130"/>
      <c r="E150" s="130"/>
      <c r="F150" s="130"/>
    </row>
    <row r="151" spans="1:6" ht="17.100000000000001" hidden="1" customHeight="1">
      <c r="A151" s="134"/>
      <c r="B151" s="130"/>
      <c r="C151" s="130"/>
      <c r="D151" s="130"/>
      <c r="E151" s="130"/>
      <c r="F151" s="130"/>
    </row>
    <row r="152" spans="1:6" ht="17.100000000000001" hidden="1" customHeight="1">
      <c r="A152" s="134"/>
      <c r="B152" s="130"/>
      <c r="C152" s="130"/>
      <c r="D152" s="130"/>
      <c r="E152" s="130"/>
      <c r="F152" s="130"/>
    </row>
    <row r="153" spans="1:6" ht="17.100000000000001" hidden="1" customHeight="1">
      <c r="A153" s="134"/>
      <c r="B153" s="130"/>
      <c r="C153" s="130"/>
      <c r="D153" s="130"/>
      <c r="E153" s="130"/>
      <c r="F153" s="130"/>
    </row>
    <row r="154" spans="1:6" ht="17.100000000000001" hidden="1" customHeight="1">
      <c r="A154" s="134"/>
      <c r="B154" s="130"/>
      <c r="C154" s="130"/>
      <c r="D154" s="130"/>
      <c r="E154" s="130"/>
      <c r="F154" s="130"/>
    </row>
    <row r="155" spans="1:6" ht="17.100000000000001" hidden="1" customHeight="1">
      <c r="A155" s="134"/>
      <c r="B155" s="130"/>
      <c r="C155" s="130"/>
      <c r="D155" s="130"/>
      <c r="E155" s="130"/>
      <c r="F155" s="130"/>
    </row>
    <row r="156" spans="1:6" ht="17.100000000000001" hidden="1" customHeight="1">
      <c r="A156" s="134"/>
      <c r="B156" s="130"/>
      <c r="C156" s="130"/>
      <c r="D156" s="130"/>
      <c r="E156" s="130"/>
      <c r="F156" s="130"/>
    </row>
    <row r="157" spans="1:6" ht="17.100000000000001" hidden="1" customHeight="1">
      <c r="A157" s="134"/>
      <c r="B157" s="130"/>
      <c r="C157" s="130"/>
      <c r="D157" s="130"/>
      <c r="E157" s="130"/>
      <c r="F157" s="130"/>
    </row>
    <row r="158" spans="1:6" ht="17.100000000000001" hidden="1" customHeight="1">
      <c r="A158" s="134"/>
      <c r="B158" s="130"/>
      <c r="C158" s="130"/>
      <c r="D158" s="130"/>
      <c r="E158" s="130"/>
      <c r="F158" s="130"/>
    </row>
    <row r="159" spans="1:6" ht="17.100000000000001" hidden="1" customHeight="1">
      <c r="A159" s="134"/>
      <c r="B159" s="130"/>
      <c r="C159" s="130"/>
      <c r="D159" s="130"/>
      <c r="E159" s="130"/>
      <c r="F159" s="130"/>
    </row>
    <row r="160" spans="1:6" ht="17.100000000000001" hidden="1" customHeight="1">
      <c r="A160" s="134"/>
      <c r="B160" s="130"/>
      <c r="C160" s="130"/>
      <c r="D160" s="130"/>
      <c r="E160" s="130"/>
      <c r="F160" s="130"/>
    </row>
    <row r="161" spans="1:6" ht="17.100000000000001" hidden="1" customHeight="1">
      <c r="A161" s="134"/>
      <c r="B161" s="130"/>
      <c r="C161" s="130"/>
      <c r="D161" s="130"/>
      <c r="E161" s="130"/>
      <c r="F161" s="130"/>
    </row>
    <row r="162" spans="1:6" ht="17.100000000000001" hidden="1" customHeight="1">
      <c r="A162" s="134"/>
      <c r="B162" s="130"/>
      <c r="C162" s="130"/>
      <c r="D162" s="130"/>
      <c r="E162" s="130"/>
      <c r="F162" s="130"/>
    </row>
    <row r="163" spans="1:6" ht="17.100000000000001" hidden="1" customHeight="1">
      <c r="A163" s="134"/>
      <c r="B163" s="130"/>
      <c r="C163" s="130"/>
      <c r="D163" s="130"/>
      <c r="E163" s="130"/>
      <c r="F163" s="130"/>
    </row>
    <row r="164" spans="1:6" ht="17.100000000000001" hidden="1" customHeight="1">
      <c r="A164" s="134"/>
      <c r="B164" s="130"/>
      <c r="C164" s="130"/>
      <c r="D164" s="130"/>
      <c r="E164" s="130"/>
      <c r="F164" s="130"/>
    </row>
    <row r="165" spans="1:6" ht="17.100000000000001" hidden="1" customHeight="1">
      <c r="A165" s="134"/>
      <c r="B165" s="130"/>
      <c r="C165" s="130"/>
      <c r="D165" s="130"/>
      <c r="E165" s="130"/>
      <c r="F165" s="130"/>
    </row>
    <row r="166" spans="1:6" ht="17.100000000000001" hidden="1" customHeight="1">
      <c r="A166" s="134"/>
      <c r="B166" s="130"/>
      <c r="C166" s="130"/>
      <c r="D166" s="130"/>
      <c r="E166" s="130"/>
      <c r="F166" s="130"/>
    </row>
    <row r="167" spans="1:6" ht="17.100000000000001" hidden="1" customHeight="1">
      <c r="A167" s="134"/>
      <c r="B167" s="130"/>
      <c r="C167" s="130"/>
      <c r="D167" s="130"/>
      <c r="E167" s="130"/>
      <c r="F167" s="130"/>
    </row>
    <row r="168" spans="1:6" ht="17.100000000000001" hidden="1" customHeight="1">
      <c r="A168" s="134"/>
      <c r="B168" s="130"/>
      <c r="C168" s="130"/>
      <c r="D168" s="130"/>
      <c r="E168" s="130"/>
      <c r="F168" s="130"/>
    </row>
    <row r="169" spans="1:6" ht="17.100000000000001" hidden="1" customHeight="1">
      <c r="A169" s="134"/>
      <c r="B169" s="130"/>
      <c r="C169" s="130"/>
      <c r="D169" s="130"/>
      <c r="E169" s="130"/>
      <c r="F169" s="130"/>
    </row>
    <row r="170" spans="1:6" ht="17.100000000000001" hidden="1" customHeight="1">
      <c r="A170" s="134"/>
      <c r="B170" s="130"/>
      <c r="C170" s="130"/>
      <c r="D170" s="130"/>
      <c r="E170" s="130"/>
      <c r="F170" s="130"/>
    </row>
    <row r="171" spans="1:6" ht="17.100000000000001" hidden="1" customHeight="1">
      <c r="A171" s="134"/>
      <c r="B171" s="130"/>
      <c r="C171" s="130"/>
      <c r="D171" s="130"/>
      <c r="E171" s="130"/>
      <c r="F171" s="130"/>
    </row>
    <row r="172" spans="1:6" ht="17.100000000000001" hidden="1" customHeight="1">
      <c r="A172" s="134"/>
      <c r="B172" s="130"/>
      <c r="C172" s="130"/>
      <c r="D172" s="130"/>
      <c r="E172" s="130"/>
      <c r="F172" s="130"/>
    </row>
    <row r="173" spans="1:6" ht="17.100000000000001" hidden="1" customHeight="1">
      <c r="A173" s="134"/>
      <c r="B173" s="130"/>
      <c r="C173" s="130"/>
      <c r="D173" s="130"/>
      <c r="E173" s="130"/>
      <c r="F173" s="130"/>
    </row>
    <row r="174" spans="1:6" ht="17.100000000000001" hidden="1" customHeight="1">
      <c r="A174" s="134"/>
      <c r="B174" s="130"/>
      <c r="C174" s="130"/>
      <c r="D174" s="130"/>
      <c r="E174" s="130"/>
      <c r="F174" s="130"/>
    </row>
    <row r="175" spans="1:6" ht="17.100000000000001" hidden="1" customHeight="1">
      <c r="A175" s="134"/>
      <c r="B175" s="130"/>
      <c r="C175" s="130"/>
      <c r="D175" s="130"/>
      <c r="E175" s="130"/>
      <c r="F175" s="130"/>
    </row>
    <row r="176" spans="1:6" ht="17.100000000000001" hidden="1" customHeight="1">
      <c r="A176" s="134"/>
      <c r="B176" s="130"/>
      <c r="C176" s="130"/>
      <c r="D176" s="130"/>
      <c r="E176" s="130"/>
      <c r="F176" s="130"/>
    </row>
    <row r="177" spans="1:6" ht="17.100000000000001" hidden="1" customHeight="1">
      <c r="A177" s="134"/>
      <c r="B177" s="130"/>
      <c r="C177" s="130"/>
      <c r="D177" s="130"/>
      <c r="E177" s="130"/>
      <c r="F177" s="130"/>
    </row>
    <row r="178" spans="1:6" ht="17.100000000000001" hidden="1" customHeight="1">
      <c r="A178" s="134"/>
      <c r="B178" s="130"/>
      <c r="C178" s="130"/>
      <c r="D178" s="130"/>
      <c r="E178" s="130"/>
      <c r="F178" s="130"/>
    </row>
    <row r="179" spans="1:6" ht="17.100000000000001" hidden="1" customHeight="1">
      <c r="A179" s="134"/>
      <c r="B179" s="130"/>
      <c r="C179" s="130"/>
      <c r="D179" s="130"/>
      <c r="E179" s="130"/>
      <c r="F179" s="130"/>
    </row>
    <row r="180" spans="1:6" ht="17.100000000000001" hidden="1" customHeight="1">
      <c r="A180" s="134"/>
      <c r="B180" s="130"/>
      <c r="C180" s="130"/>
      <c r="D180" s="130"/>
      <c r="E180" s="130"/>
      <c r="F180" s="130"/>
    </row>
    <row r="181" spans="1:6" ht="17.100000000000001" hidden="1" customHeight="1">
      <c r="A181" s="134"/>
      <c r="B181" s="130"/>
      <c r="C181" s="130"/>
      <c r="D181" s="130"/>
      <c r="E181" s="130"/>
      <c r="F181" s="130"/>
    </row>
    <row r="182" spans="1:6" ht="17.100000000000001" hidden="1" customHeight="1">
      <c r="A182" s="134"/>
      <c r="B182" s="130"/>
      <c r="C182" s="130"/>
      <c r="D182" s="130"/>
      <c r="E182" s="130"/>
      <c r="F182" s="130"/>
    </row>
    <row r="183" spans="1:6" ht="17.100000000000001" hidden="1" customHeight="1">
      <c r="A183" s="134"/>
      <c r="B183" s="130"/>
      <c r="C183" s="130"/>
      <c r="D183" s="130"/>
      <c r="E183" s="130"/>
      <c r="F183" s="130"/>
    </row>
    <row r="184" spans="1:6" ht="17.100000000000001" hidden="1" customHeight="1">
      <c r="A184" s="134"/>
      <c r="B184" s="130"/>
      <c r="C184" s="130"/>
      <c r="D184" s="130"/>
      <c r="E184" s="130"/>
      <c r="F184" s="130"/>
    </row>
    <row r="185" spans="1:6" ht="17.100000000000001" hidden="1" customHeight="1">
      <c r="A185" s="134"/>
      <c r="B185" s="130"/>
      <c r="C185" s="130"/>
      <c r="D185" s="130"/>
      <c r="E185" s="130"/>
      <c r="F185" s="130"/>
    </row>
    <row r="186" spans="1:6" ht="17.100000000000001" hidden="1" customHeight="1">
      <c r="A186" s="134"/>
      <c r="B186" s="130"/>
      <c r="C186" s="130"/>
      <c r="D186" s="130"/>
      <c r="E186" s="130"/>
      <c r="F186" s="130"/>
    </row>
    <row r="187" spans="1:6" ht="17.100000000000001" hidden="1" customHeight="1">
      <c r="A187" s="134"/>
      <c r="B187" s="130"/>
      <c r="C187" s="130"/>
      <c r="D187" s="130"/>
      <c r="E187" s="130"/>
      <c r="F187" s="130"/>
    </row>
    <row r="188" spans="1:6" ht="17.100000000000001" hidden="1" customHeight="1">
      <c r="A188" s="134"/>
      <c r="B188" s="130"/>
      <c r="C188" s="130"/>
      <c r="D188" s="130"/>
      <c r="E188" s="130"/>
      <c r="F188" s="130"/>
    </row>
    <row r="189" spans="1:6" ht="17.100000000000001" hidden="1" customHeight="1">
      <c r="A189" s="134"/>
      <c r="B189" s="130"/>
      <c r="C189" s="130"/>
      <c r="D189" s="130"/>
      <c r="E189" s="130"/>
      <c r="F189" s="130"/>
    </row>
    <row r="190" spans="1:6" ht="17.100000000000001" hidden="1" customHeight="1">
      <c r="A190" s="134"/>
      <c r="B190" s="130"/>
      <c r="C190" s="130"/>
      <c r="D190" s="130"/>
      <c r="E190" s="130"/>
      <c r="F190" s="130"/>
    </row>
    <row r="191" spans="1:6" ht="17.100000000000001" hidden="1" customHeight="1">
      <c r="A191" s="134"/>
      <c r="B191" s="130"/>
      <c r="C191" s="130"/>
      <c r="D191" s="130"/>
      <c r="E191" s="130"/>
      <c r="F191" s="130"/>
    </row>
    <row r="192" spans="1:6" ht="17.100000000000001" hidden="1" customHeight="1">
      <c r="A192" s="134"/>
      <c r="B192" s="130"/>
      <c r="C192" s="130"/>
      <c r="D192" s="130"/>
      <c r="E192" s="130"/>
      <c r="F192" s="130"/>
    </row>
    <row r="193" spans="1:6" ht="17.100000000000001" hidden="1" customHeight="1">
      <c r="A193" s="134"/>
      <c r="B193" s="130"/>
      <c r="C193" s="130"/>
      <c r="D193" s="130"/>
      <c r="E193" s="130"/>
      <c r="F193" s="130"/>
    </row>
    <row r="194" spans="1:6" ht="17.100000000000001" hidden="1" customHeight="1">
      <c r="A194" s="134"/>
      <c r="B194" s="130"/>
      <c r="C194" s="130"/>
      <c r="D194" s="130"/>
      <c r="E194" s="130"/>
      <c r="F194" s="130"/>
    </row>
    <row r="195" spans="1:6" ht="17.100000000000001" hidden="1" customHeight="1">
      <c r="A195" s="134"/>
      <c r="B195" s="130"/>
      <c r="C195" s="130"/>
      <c r="D195" s="130"/>
      <c r="E195" s="130"/>
      <c r="F195" s="130"/>
    </row>
    <row r="196" spans="1:6" ht="17.100000000000001" hidden="1" customHeight="1">
      <c r="A196" s="134"/>
      <c r="B196" s="130"/>
      <c r="C196" s="130"/>
      <c r="D196" s="130"/>
      <c r="E196" s="130"/>
      <c r="F196" s="130"/>
    </row>
    <row r="197" spans="1:6" ht="17.100000000000001" hidden="1" customHeight="1">
      <c r="A197" s="134"/>
      <c r="B197" s="130"/>
      <c r="C197" s="130"/>
      <c r="D197" s="130"/>
      <c r="E197" s="130"/>
      <c r="F197" s="130"/>
    </row>
    <row r="198" spans="1:6" ht="17.100000000000001" hidden="1" customHeight="1">
      <c r="A198" s="134"/>
      <c r="B198" s="130"/>
      <c r="C198" s="130"/>
      <c r="D198" s="130"/>
      <c r="E198" s="130"/>
      <c r="F198" s="130"/>
    </row>
    <row r="199" spans="1:6" ht="17.100000000000001" hidden="1" customHeight="1">
      <c r="A199" s="134"/>
      <c r="B199" s="130"/>
      <c r="C199" s="130"/>
      <c r="D199" s="130"/>
      <c r="E199" s="130"/>
      <c r="F199" s="130"/>
    </row>
    <row r="200" spans="1:6" ht="17.100000000000001" hidden="1" customHeight="1">
      <c r="A200" s="134"/>
      <c r="B200" s="130"/>
      <c r="C200" s="130"/>
      <c r="D200" s="130"/>
      <c r="E200" s="130"/>
      <c r="F200" s="130"/>
    </row>
    <row r="201" spans="1:6" ht="17.100000000000001" hidden="1" customHeight="1">
      <c r="A201" s="134"/>
      <c r="B201" s="130"/>
      <c r="C201" s="130"/>
      <c r="D201" s="130"/>
      <c r="E201" s="130"/>
      <c r="F201" s="130"/>
    </row>
    <row r="202" spans="1:6" ht="17.100000000000001" hidden="1" customHeight="1">
      <c r="A202" s="134"/>
      <c r="B202" s="130"/>
      <c r="C202" s="130"/>
      <c r="D202" s="130"/>
      <c r="E202" s="130"/>
      <c r="F202" s="130"/>
    </row>
    <row r="203" spans="1:6" ht="17.100000000000001" hidden="1" customHeight="1">
      <c r="A203" s="134"/>
      <c r="B203" s="130"/>
      <c r="C203" s="130"/>
      <c r="D203" s="130"/>
      <c r="E203" s="130"/>
      <c r="F203" s="130"/>
    </row>
    <row r="204" spans="1:6" ht="17.100000000000001" hidden="1" customHeight="1">
      <c r="A204" s="134"/>
      <c r="B204" s="130"/>
      <c r="C204" s="130"/>
      <c r="D204" s="130"/>
      <c r="E204" s="130"/>
      <c r="F204" s="130"/>
    </row>
    <row r="205" spans="1:6" ht="17.100000000000001" hidden="1" customHeight="1">
      <c r="A205" s="134"/>
      <c r="B205" s="130"/>
      <c r="C205" s="130"/>
      <c r="D205" s="130"/>
      <c r="E205" s="130"/>
      <c r="F205" s="130"/>
    </row>
    <row r="206" spans="1:6" ht="17.100000000000001" hidden="1" customHeight="1">
      <c r="A206" s="134"/>
      <c r="B206" s="130"/>
      <c r="C206" s="130"/>
      <c r="D206" s="130"/>
      <c r="E206" s="130"/>
      <c r="F206" s="130"/>
    </row>
    <row r="207" spans="1:6" ht="17.100000000000001" hidden="1" customHeight="1">
      <c r="A207" s="134"/>
      <c r="B207" s="130"/>
      <c r="C207" s="130"/>
      <c r="D207" s="130"/>
      <c r="E207" s="130"/>
      <c r="F207" s="131"/>
    </row>
    <row r="208" spans="1:6" ht="17.100000000000001" hidden="1" customHeight="1">
      <c r="A208" s="134"/>
      <c r="B208" s="130"/>
      <c r="C208" s="130"/>
      <c r="D208" s="130"/>
      <c r="E208" s="130"/>
      <c r="F208" s="131"/>
    </row>
    <row r="209" spans="1:6" ht="17.100000000000001" hidden="1" customHeight="1">
      <c r="A209" s="134"/>
      <c r="B209" s="130"/>
      <c r="C209" s="130"/>
      <c r="D209" s="130"/>
      <c r="E209" s="130"/>
      <c r="F209" s="131"/>
    </row>
    <row r="210" spans="1:6" ht="17.100000000000001" hidden="1" customHeight="1">
      <c r="A210" s="135"/>
      <c r="B210" s="130"/>
      <c r="C210" s="130"/>
      <c r="D210" s="130"/>
      <c r="E210" s="130"/>
      <c r="F210" s="131"/>
    </row>
    <row r="211" spans="1:6" ht="17.100000000000001" hidden="1" customHeight="1">
      <c r="A211" s="135"/>
      <c r="B211" s="130"/>
      <c r="C211" s="130"/>
      <c r="D211" s="130"/>
      <c r="E211" s="130"/>
      <c r="F211" s="131"/>
    </row>
    <row r="212" spans="1:6" ht="17.100000000000001" hidden="1" customHeight="1">
      <c r="A212" s="135"/>
      <c r="B212" s="130"/>
      <c r="C212" s="130"/>
      <c r="D212" s="130"/>
      <c r="E212" s="130"/>
      <c r="F212" s="131"/>
    </row>
    <row r="213" spans="1:6" ht="17.100000000000001" hidden="1" customHeight="1">
      <c r="A213" s="135"/>
      <c r="B213" s="130"/>
      <c r="C213" s="130"/>
      <c r="D213" s="130"/>
      <c r="E213" s="130"/>
      <c r="F213" s="131"/>
    </row>
    <row r="214" spans="1:6" ht="17.100000000000001" hidden="1" customHeight="1">
      <c r="A214" s="135"/>
      <c r="B214" s="130"/>
      <c r="C214" s="130"/>
      <c r="D214" s="130"/>
      <c r="E214" s="130"/>
      <c r="F214" s="131"/>
    </row>
    <row r="215" spans="1:6" ht="17.100000000000001" hidden="1" customHeight="1">
      <c r="A215" s="135"/>
      <c r="B215" s="130"/>
      <c r="C215" s="130"/>
      <c r="D215" s="130"/>
      <c r="E215" s="130"/>
      <c r="F215" s="131"/>
    </row>
    <row r="216" spans="1:6" ht="17.100000000000001" hidden="1" customHeight="1">
      <c r="A216" s="135"/>
      <c r="B216" s="130"/>
      <c r="C216" s="130"/>
      <c r="D216" s="130"/>
      <c r="E216" s="130"/>
      <c r="F216" s="131"/>
    </row>
    <row r="217" spans="1:6" ht="17.100000000000001" hidden="1" customHeight="1">
      <c r="A217" s="135"/>
      <c r="B217" s="130"/>
      <c r="C217" s="130"/>
      <c r="D217" s="130"/>
      <c r="E217" s="130"/>
      <c r="F217" s="131"/>
    </row>
    <row r="218" spans="1:6" ht="17.100000000000001" hidden="1" customHeight="1">
      <c r="A218" s="135"/>
      <c r="B218" s="130"/>
      <c r="C218" s="130"/>
      <c r="D218" s="130"/>
      <c r="E218" s="130"/>
      <c r="F218" s="131"/>
    </row>
    <row r="219" spans="1:6" ht="17.100000000000001" hidden="1" customHeight="1">
      <c r="A219" s="135"/>
      <c r="B219" s="130"/>
      <c r="C219" s="130"/>
      <c r="D219" s="130"/>
      <c r="E219" s="130"/>
      <c r="F219" s="131"/>
    </row>
    <row r="220" spans="1:6" ht="17.100000000000001" hidden="1" customHeight="1">
      <c r="A220" s="135"/>
      <c r="B220" s="130"/>
      <c r="C220" s="130"/>
      <c r="D220" s="130"/>
      <c r="E220" s="130"/>
      <c r="F220" s="131"/>
    </row>
    <row r="221" spans="1:6" ht="17.100000000000001" hidden="1" customHeight="1">
      <c r="A221" s="135"/>
      <c r="B221" s="130"/>
      <c r="C221" s="130"/>
      <c r="D221" s="130"/>
      <c r="E221" s="130"/>
      <c r="F221" s="131"/>
    </row>
    <row r="222" spans="1:6" ht="17.100000000000001" hidden="1" customHeight="1">
      <c r="A222" s="135"/>
      <c r="B222" s="130"/>
      <c r="C222" s="130"/>
      <c r="D222" s="130"/>
      <c r="E222" s="130"/>
      <c r="F222" s="131"/>
    </row>
    <row r="223" spans="1:6" ht="17.100000000000001" hidden="1" customHeight="1">
      <c r="A223" s="135"/>
      <c r="B223" s="130"/>
      <c r="C223" s="130"/>
      <c r="D223" s="130"/>
      <c r="E223" s="130"/>
      <c r="F223" s="131"/>
    </row>
    <row r="224" spans="1:6" ht="17.100000000000001" hidden="1" customHeight="1">
      <c r="A224" s="135"/>
      <c r="B224" s="130"/>
      <c r="C224" s="130"/>
      <c r="D224" s="130"/>
      <c r="E224" s="130"/>
      <c r="F224" s="131"/>
    </row>
    <row r="225" spans="1:6" ht="17.100000000000001" hidden="1" customHeight="1">
      <c r="A225" s="135"/>
      <c r="B225" s="130"/>
      <c r="C225" s="130"/>
      <c r="D225" s="130"/>
      <c r="E225" s="130"/>
      <c r="F225" s="131"/>
    </row>
    <row r="226" spans="1:6" ht="17.100000000000001" hidden="1" customHeight="1">
      <c r="A226" s="135"/>
      <c r="B226" s="130"/>
      <c r="C226" s="130"/>
      <c r="D226" s="130"/>
      <c r="E226" s="130"/>
      <c r="F226" s="131"/>
    </row>
    <row r="227" spans="1:6" ht="17.100000000000001" hidden="1" customHeight="1">
      <c r="A227" s="135"/>
      <c r="B227" s="130"/>
      <c r="C227" s="130"/>
      <c r="D227" s="130"/>
      <c r="E227" s="130"/>
      <c r="F227" s="131"/>
    </row>
    <row r="228" spans="1:6" ht="17.100000000000001" hidden="1" customHeight="1">
      <c r="A228" s="135"/>
      <c r="B228" s="130"/>
      <c r="C228" s="130"/>
      <c r="D228" s="130"/>
      <c r="E228" s="130"/>
      <c r="F228" s="131"/>
    </row>
    <row r="229" spans="1:6" ht="17.100000000000001" hidden="1" customHeight="1">
      <c r="A229" s="135"/>
      <c r="B229" s="130"/>
      <c r="C229" s="130"/>
      <c r="D229" s="130"/>
      <c r="E229" s="130"/>
      <c r="F229" s="131"/>
    </row>
    <row r="230" spans="1:6" ht="17.100000000000001" hidden="1" customHeight="1">
      <c r="A230" s="135"/>
      <c r="B230" s="130"/>
      <c r="C230" s="130"/>
      <c r="D230" s="130"/>
      <c r="E230" s="130"/>
      <c r="F230" s="131"/>
    </row>
    <row r="231" spans="1:6" ht="17.100000000000001" hidden="1" customHeight="1">
      <c r="A231" s="135"/>
      <c r="B231" s="130"/>
      <c r="C231" s="130"/>
      <c r="D231" s="130"/>
      <c r="E231" s="130"/>
      <c r="F231" s="131"/>
    </row>
    <row r="232" spans="1:6" ht="17.100000000000001" hidden="1" customHeight="1">
      <c r="A232" s="135"/>
      <c r="B232" s="130"/>
      <c r="C232" s="130"/>
      <c r="D232" s="130"/>
      <c r="E232" s="130"/>
      <c r="F232" s="131"/>
    </row>
    <row r="233" spans="1:6" ht="17.100000000000001" hidden="1" customHeight="1">
      <c r="A233" s="135"/>
      <c r="B233" s="130"/>
      <c r="C233" s="130"/>
      <c r="D233" s="130"/>
      <c r="E233" s="130"/>
      <c r="F233" s="131"/>
    </row>
    <row r="234" spans="1:6" ht="17.100000000000001" hidden="1" customHeight="1">
      <c r="A234" s="135"/>
      <c r="B234" s="130"/>
      <c r="C234" s="130"/>
      <c r="D234" s="130"/>
      <c r="E234" s="130"/>
      <c r="F234" s="131"/>
    </row>
    <row r="235" spans="1:6" ht="17.100000000000001" hidden="1" customHeight="1">
      <c r="A235" s="135"/>
      <c r="B235" s="130"/>
      <c r="C235" s="130"/>
      <c r="D235" s="130"/>
      <c r="E235" s="130"/>
      <c r="F235" s="131"/>
    </row>
    <row r="236" spans="1:6" ht="17.100000000000001" hidden="1" customHeight="1">
      <c r="A236" s="135"/>
      <c r="B236" s="130"/>
      <c r="C236" s="130"/>
      <c r="D236" s="130"/>
      <c r="E236" s="130"/>
      <c r="F236" s="131"/>
    </row>
    <row r="237" spans="1:6" ht="17.100000000000001" hidden="1" customHeight="1">
      <c r="A237" s="135"/>
      <c r="B237" s="130"/>
      <c r="C237" s="130"/>
      <c r="D237" s="130"/>
      <c r="E237" s="130"/>
      <c r="F237" s="131"/>
    </row>
    <row r="238" spans="1:6" ht="17.100000000000001" hidden="1" customHeight="1">
      <c r="A238" s="135"/>
      <c r="B238" s="130"/>
      <c r="C238" s="130"/>
      <c r="D238" s="130"/>
      <c r="E238" s="130"/>
      <c r="F238" s="131"/>
    </row>
    <row r="239" spans="1:6" ht="17.100000000000001" hidden="1" customHeight="1">
      <c r="A239" s="135"/>
      <c r="B239" s="130"/>
      <c r="C239" s="130"/>
      <c r="D239" s="130"/>
      <c r="E239" s="130"/>
      <c r="F239" s="131"/>
    </row>
    <row r="240" spans="1:6" ht="17.100000000000001" hidden="1" customHeight="1">
      <c r="A240" s="135"/>
      <c r="B240" s="130"/>
      <c r="C240" s="130"/>
      <c r="D240" s="130"/>
      <c r="E240" s="130"/>
      <c r="F240" s="131"/>
    </row>
    <row r="241" spans="1:6" ht="17.100000000000001" hidden="1" customHeight="1">
      <c r="A241" s="135"/>
      <c r="B241" s="130"/>
      <c r="C241" s="130"/>
      <c r="D241" s="130"/>
      <c r="E241" s="130"/>
      <c r="F241" s="131"/>
    </row>
    <row r="242" spans="1:6" ht="17.100000000000001" hidden="1" customHeight="1">
      <c r="A242" s="135"/>
      <c r="B242" s="130"/>
      <c r="C242" s="130"/>
      <c r="D242" s="130"/>
      <c r="E242" s="130"/>
      <c r="F242" s="131"/>
    </row>
    <row r="243" spans="1:6" ht="17.100000000000001" hidden="1" customHeight="1">
      <c r="A243" s="135"/>
      <c r="B243" s="130"/>
      <c r="C243" s="130"/>
      <c r="D243" s="130"/>
      <c r="E243" s="130"/>
      <c r="F243" s="131"/>
    </row>
    <row r="244" spans="1:6" ht="17.100000000000001" hidden="1" customHeight="1">
      <c r="A244" s="135"/>
      <c r="B244" s="130"/>
      <c r="C244" s="130"/>
      <c r="D244" s="130"/>
      <c r="E244" s="130"/>
      <c r="F244" s="131"/>
    </row>
    <row r="245" spans="1:6" ht="17.100000000000001" hidden="1" customHeight="1">
      <c r="A245" s="135"/>
      <c r="B245" s="130"/>
      <c r="C245" s="130"/>
      <c r="D245" s="130"/>
      <c r="E245" s="130"/>
      <c r="F245" s="131"/>
    </row>
    <row r="246" spans="1:6" ht="17.100000000000001" hidden="1" customHeight="1">
      <c r="A246" s="135"/>
      <c r="B246" s="130"/>
      <c r="C246" s="130"/>
      <c r="D246" s="130"/>
      <c r="E246" s="130"/>
      <c r="F246" s="131"/>
    </row>
    <row r="247" spans="1:6" ht="17.100000000000001" hidden="1" customHeight="1">
      <c r="A247" s="135"/>
      <c r="B247" s="130"/>
      <c r="C247" s="130"/>
      <c r="D247" s="130"/>
      <c r="E247" s="130"/>
      <c r="F247" s="131"/>
    </row>
    <row r="248" spans="1:6" ht="17.100000000000001" hidden="1" customHeight="1">
      <c r="A248" s="135"/>
      <c r="B248" s="130"/>
      <c r="C248" s="130"/>
      <c r="D248" s="130"/>
      <c r="E248" s="130"/>
      <c r="F248" s="131"/>
    </row>
    <row r="249" spans="1:6" ht="17.100000000000001" hidden="1" customHeight="1">
      <c r="A249" s="135"/>
      <c r="B249" s="130"/>
      <c r="C249" s="130"/>
      <c r="D249" s="130"/>
      <c r="E249" s="130"/>
      <c r="F249" s="131"/>
    </row>
    <row r="250" spans="1:6" ht="17.100000000000001" hidden="1" customHeight="1">
      <c r="A250" s="135"/>
      <c r="B250" s="130"/>
      <c r="C250" s="130"/>
      <c r="D250" s="130"/>
      <c r="E250" s="130"/>
      <c r="F250" s="131"/>
    </row>
    <row r="251" spans="1:6" ht="17.100000000000001" hidden="1" customHeight="1">
      <c r="A251" s="135"/>
      <c r="B251" s="130"/>
      <c r="C251" s="130"/>
      <c r="D251" s="130"/>
      <c r="E251" s="130"/>
      <c r="F251" s="131"/>
    </row>
    <row r="252" spans="1:6" ht="17.100000000000001" hidden="1" customHeight="1">
      <c r="A252" s="135"/>
      <c r="B252" s="130"/>
      <c r="C252" s="130"/>
      <c r="D252" s="130"/>
      <c r="E252" s="130"/>
      <c r="F252" s="131"/>
    </row>
    <row r="253" spans="1:6" ht="17.100000000000001" hidden="1" customHeight="1">
      <c r="A253" s="135"/>
      <c r="B253" s="130"/>
      <c r="C253" s="130"/>
      <c r="D253" s="130"/>
      <c r="E253" s="130"/>
      <c r="F253" s="131"/>
    </row>
    <row r="254" spans="1:6" ht="17.100000000000001" hidden="1" customHeight="1">
      <c r="A254" s="135"/>
      <c r="B254" s="130"/>
      <c r="C254" s="130"/>
      <c r="D254" s="130"/>
      <c r="E254" s="130"/>
      <c r="F254" s="131"/>
    </row>
    <row r="255" spans="1:6" ht="17.100000000000001" hidden="1" customHeight="1">
      <c r="A255" s="135"/>
      <c r="B255" s="130"/>
      <c r="C255" s="130"/>
      <c r="D255" s="130"/>
      <c r="E255" s="130"/>
      <c r="F255" s="131"/>
    </row>
    <row r="256" spans="1:6" ht="17.100000000000001" hidden="1" customHeight="1">
      <c r="A256" s="135"/>
      <c r="B256" s="130"/>
      <c r="C256" s="130"/>
      <c r="D256" s="130"/>
      <c r="E256" s="130"/>
      <c r="F256" s="131"/>
    </row>
    <row r="257" spans="1:6" ht="17.100000000000001" hidden="1" customHeight="1">
      <c r="A257" s="135"/>
      <c r="B257" s="130"/>
      <c r="C257" s="130"/>
      <c r="D257" s="130"/>
      <c r="E257" s="130"/>
      <c r="F257" s="131"/>
    </row>
    <row r="258" spans="1:6" ht="17.100000000000001" hidden="1" customHeight="1">
      <c r="A258" s="135"/>
      <c r="B258" s="130"/>
      <c r="C258" s="130"/>
      <c r="D258" s="130"/>
      <c r="E258" s="130"/>
      <c r="F258" s="131"/>
    </row>
    <row r="259" spans="1:6" ht="17.100000000000001" hidden="1" customHeight="1">
      <c r="A259" s="135"/>
      <c r="B259" s="130"/>
      <c r="C259" s="130"/>
      <c r="D259" s="130"/>
      <c r="E259" s="130"/>
      <c r="F259" s="131"/>
    </row>
    <row r="260" spans="1:6" ht="17.100000000000001" hidden="1" customHeight="1">
      <c r="A260" s="135"/>
      <c r="B260" s="130"/>
      <c r="C260" s="130"/>
      <c r="D260" s="130"/>
      <c r="E260" s="130"/>
      <c r="F260" s="131"/>
    </row>
    <row r="261" spans="1:6" ht="17.100000000000001" hidden="1" customHeight="1">
      <c r="A261" s="135"/>
      <c r="B261" s="130"/>
      <c r="C261" s="130"/>
      <c r="D261" s="130"/>
      <c r="E261" s="130"/>
      <c r="F261" s="131"/>
    </row>
    <row r="262" spans="1:6" ht="17.100000000000001" hidden="1" customHeight="1">
      <c r="A262" s="135"/>
      <c r="B262" s="130"/>
      <c r="C262" s="130"/>
      <c r="D262" s="130"/>
      <c r="E262" s="130"/>
      <c r="F262" s="131"/>
    </row>
    <row r="263" spans="1:6" ht="17.100000000000001" hidden="1" customHeight="1">
      <c r="A263" s="135"/>
      <c r="B263" s="130"/>
      <c r="C263" s="130"/>
      <c r="D263" s="130"/>
      <c r="E263" s="130"/>
      <c r="F263" s="131"/>
    </row>
    <row r="264" spans="1:6" ht="17.100000000000001" hidden="1" customHeight="1">
      <c r="A264" s="135"/>
      <c r="B264" s="130"/>
      <c r="C264" s="130"/>
      <c r="D264" s="130"/>
      <c r="E264" s="130"/>
      <c r="F264" s="131"/>
    </row>
    <row r="265" spans="1:6" ht="17.100000000000001" hidden="1" customHeight="1">
      <c r="A265" s="135"/>
      <c r="B265" s="130"/>
      <c r="C265" s="130"/>
      <c r="D265" s="130"/>
      <c r="E265" s="130"/>
      <c r="F265" s="131"/>
    </row>
    <row r="266" spans="1:6" ht="17.100000000000001" hidden="1" customHeight="1">
      <c r="A266" s="135"/>
      <c r="B266" s="130"/>
      <c r="C266" s="130"/>
      <c r="D266" s="130"/>
      <c r="E266" s="130"/>
      <c r="F266" s="131"/>
    </row>
    <row r="267" spans="1:6" ht="17.100000000000001" hidden="1" customHeight="1">
      <c r="A267" s="135"/>
      <c r="B267" s="130"/>
      <c r="C267" s="130"/>
      <c r="D267" s="130"/>
      <c r="E267" s="130"/>
      <c r="F267" s="131"/>
    </row>
    <row r="268" spans="1:6" ht="17.100000000000001" hidden="1" customHeight="1">
      <c r="A268" s="135"/>
      <c r="B268" s="130"/>
      <c r="C268" s="130"/>
      <c r="D268" s="130"/>
      <c r="E268" s="130"/>
      <c r="F268" s="131"/>
    </row>
    <row r="269" spans="1:6" ht="17.100000000000001" hidden="1" customHeight="1">
      <c r="A269" s="135"/>
      <c r="B269" s="130"/>
      <c r="C269" s="130"/>
      <c r="D269" s="130"/>
      <c r="E269" s="130"/>
      <c r="F269" s="131"/>
    </row>
    <row r="270" spans="1:6" ht="17.100000000000001" hidden="1" customHeight="1">
      <c r="A270" s="135"/>
      <c r="B270" s="130"/>
      <c r="C270" s="130"/>
      <c r="D270" s="130"/>
      <c r="E270" s="130"/>
      <c r="F270" s="131"/>
    </row>
    <row r="271" spans="1:6" ht="17.100000000000001" hidden="1" customHeight="1">
      <c r="A271" s="135"/>
      <c r="B271" s="130"/>
      <c r="C271" s="130"/>
      <c r="D271" s="130"/>
      <c r="E271" s="130"/>
      <c r="F271" s="131"/>
    </row>
    <row r="272" spans="1:6" ht="17.100000000000001" hidden="1" customHeight="1">
      <c r="A272" s="135"/>
      <c r="B272" s="130"/>
      <c r="C272" s="130"/>
      <c r="D272" s="130"/>
      <c r="E272" s="130"/>
      <c r="F272" s="131"/>
    </row>
    <row r="273" spans="1:6" ht="17.100000000000001" hidden="1" customHeight="1">
      <c r="A273" s="135"/>
      <c r="B273" s="130"/>
      <c r="C273" s="130"/>
      <c r="D273" s="130"/>
      <c r="E273" s="130"/>
      <c r="F273" s="131"/>
    </row>
    <row r="274" spans="1:6" ht="17.100000000000001" hidden="1" customHeight="1">
      <c r="A274" s="135"/>
      <c r="B274" s="130"/>
      <c r="C274" s="130"/>
      <c r="D274" s="130"/>
      <c r="E274" s="130"/>
      <c r="F274" s="131"/>
    </row>
    <row r="275" spans="1:6" ht="17.100000000000001" hidden="1" customHeight="1">
      <c r="A275" s="135"/>
      <c r="B275" s="130"/>
      <c r="C275" s="130"/>
      <c r="D275" s="130"/>
      <c r="E275" s="130"/>
      <c r="F275" s="131"/>
    </row>
    <row r="276" spans="1:6" ht="17.100000000000001" hidden="1" customHeight="1">
      <c r="A276" s="135"/>
      <c r="B276" s="130"/>
      <c r="C276" s="130"/>
      <c r="D276" s="130"/>
      <c r="E276" s="130"/>
      <c r="F276" s="131"/>
    </row>
    <row r="277" spans="1:6" ht="17.100000000000001" hidden="1" customHeight="1">
      <c r="A277" s="135"/>
      <c r="B277" s="130"/>
      <c r="C277" s="130"/>
      <c r="D277" s="130"/>
      <c r="E277" s="130"/>
      <c r="F277" s="131"/>
    </row>
    <row r="278" spans="1:6" ht="17.100000000000001" hidden="1" customHeight="1">
      <c r="A278" s="135"/>
      <c r="B278" s="130"/>
      <c r="C278" s="130"/>
      <c r="D278" s="130"/>
      <c r="E278" s="130"/>
      <c r="F278" s="131"/>
    </row>
    <row r="279" spans="1:6" ht="17.100000000000001" hidden="1" customHeight="1">
      <c r="A279" s="135"/>
      <c r="B279" s="130"/>
      <c r="C279" s="130"/>
      <c r="D279" s="130"/>
      <c r="E279" s="130"/>
      <c r="F279" s="131"/>
    </row>
    <row r="280" spans="1:6" ht="17.100000000000001" hidden="1" customHeight="1">
      <c r="A280" s="135"/>
      <c r="B280" s="130"/>
      <c r="C280" s="130"/>
      <c r="D280" s="130"/>
      <c r="E280" s="130"/>
      <c r="F280" s="131"/>
    </row>
    <row r="281" spans="1:6" ht="17.100000000000001" hidden="1" customHeight="1">
      <c r="A281" s="135"/>
      <c r="B281" s="130"/>
      <c r="C281" s="130"/>
      <c r="D281" s="130"/>
      <c r="E281" s="130"/>
      <c r="F281" s="131"/>
    </row>
    <row r="282" spans="1:6" ht="17.100000000000001" hidden="1" customHeight="1">
      <c r="A282" s="135"/>
      <c r="B282" s="130"/>
      <c r="C282" s="130"/>
      <c r="D282" s="130"/>
      <c r="E282" s="130"/>
      <c r="F282" s="131"/>
    </row>
    <row r="283" spans="1:6" ht="17.100000000000001" hidden="1" customHeight="1">
      <c r="A283" s="135"/>
      <c r="B283" s="130"/>
      <c r="C283" s="130"/>
      <c r="D283" s="130"/>
      <c r="E283" s="130"/>
      <c r="F283" s="131"/>
    </row>
    <row r="284" spans="1:6" ht="17.100000000000001" hidden="1" customHeight="1">
      <c r="A284" s="135"/>
      <c r="B284" s="130"/>
      <c r="C284" s="130"/>
      <c r="D284" s="130"/>
      <c r="E284" s="130"/>
      <c r="F284" s="131"/>
    </row>
    <row r="285" spans="1:6" ht="17.100000000000001" hidden="1" customHeight="1">
      <c r="A285" s="135"/>
      <c r="B285" s="130"/>
      <c r="C285" s="130"/>
      <c r="D285" s="130"/>
      <c r="E285" s="130"/>
      <c r="F285" s="131"/>
    </row>
    <row r="286" spans="1:6" ht="17.100000000000001" hidden="1" customHeight="1">
      <c r="A286" s="135"/>
      <c r="B286" s="130"/>
      <c r="C286" s="130"/>
      <c r="D286" s="130"/>
      <c r="E286" s="130"/>
      <c r="F286" s="131"/>
    </row>
    <row r="287" spans="1:6" ht="17.100000000000001" hidden="1" customHeight="1">
      <c r="A287" s="135"/>
      <c r="B287" s="130"/>
      <c r="C287" s="130"/>
      <c r="D287" s="130"/>
      <c r="E287" s="130"/>
      <c r="F287" s="131"/>
    </row>
    <row r="288" spans="1:6" ht="17.100000000000001" hidden="1" customHeight="1">
      <c r="A288" s="135"/>
      <c r="B288" s="130"/>
      <c r="C288" s="130"/>
      <c r="D288" s="130"/>
      <c r="E288" s="130"/>
      <c r="F288" s="131"/>
    </row>
    <row r="289" spans="1:6" ht="17.100000000000001" hidden="1" customHeight="1">
      <c r="A289" s="135"/>
      <c r="B289" s="130"/>
      <c r="C289" s="130"/>
      <c r="D289" s="130"/>
      <c r="E289" s="130"/>
      <c r="F289" s="131"/>
    </row>
    <row r="290" spans="1:6" ht="17.100000000000001" hidden="1" customHeight="1">
      <c r="A290" s="135"/>
      <c r="B290" s="130"/>
      <c r="C290" s="130"/>
      <c r="D290" s="130"/>
      <c r="E290" s="130"/>
      <c r="F290" s="131"/>
    </row>
    <row r="291" spans="1:6" ht="17.100000000000001" hidden="1" customHeight="1">
      <c r="A291" s="135"/>
      <c r="B291" s="130"/>
      <c r="C291" s="130"/>
      <c r="D291" s="130"/>
      <c r="E291" s="130"/>
      <c r="F291" s="131"/>
    </row>
    <row r="292" spans="1:6" ht="17.100000000000001" hidden="1" customHeight="1">
      <c r="A292" s="135"/>
      <c r="B292" s="130"/>
      <c r="C292" s="130"/>
      <c r="D292" s="130"/>
      <c r="E292" s="130"/>
      <c r="F292" s="131"/>
    </row>
    <row r="293" spans="1:6" ht="17.100000000000001" hidden="1" customHeight="1">
      <c r="A293" s="135"/>
      <c r="B293" s="130"/>
      <c r="C293" s="130"/>
      <c r="D293" s="130"/>
      <c r="E293" s="130"/>
      <c r="F293" s="131"/>
    </row>
    <row r="294" spans="1:6" ht="17.100000000000001" hidden="1" customHeight="1">
      <c r="A294" s="135"/>
      <c r="B294" s="130"/>
      <c r="C294" s="130"/>
      <c r="D294" s="130"/>
      <c r="E294" s="130"/>
      <c r="F294" s="131"/>
    </row>
    <row r="295" spans="1:6" ht="17.100000000000001" hidden="1" customHeight="1">
      <c r="A295" s="135"/>
      <c r="B295" s="130"/>
      <c r="C295" s="130"/>
      <c r="D295" s="130"/>
      <c r="E295" s="130"/>
      <c r="F295" s="131"/>
    </row>
    <row r="296" spans="1:6" ht="17.100000000000001" hidden="1" customHeight="1">
      <c r="A296" s="135"/>
      <c r="B296" s="130"/>
      <c r="C296" s="130"/>
      <c r="D296" s="130"/>
      <c r="E296" s="130"/>
      <c r="F296" s="131"/>
    </row>
    <row r="297" spans="1:6" ht="17.100000000000001" hidden="1" customHeight="1">
      <c r="A297" s="135"/>
      <c r="B297" s="130"/>
      <c r="C297" s="130"/>
      <c r="D297" s="130"/>
      <c r="E297" s="130"/>
      <c r="F297" s="131"/>
    </row>
    <row r="298" spans="1:6" ht="17.100000000000001" hidden="1" customHeight="1">
      <c r="A298" s="135"/>
      <c r="B298" s="130"/>
      <c r="C298" s="130"/>
      <c r="D298" s="130"/>
      <c r="E298" s="130"/>
      <c r="F298" s="131"/>
    </row>
    <row r="299" spans="1:6" ht="17.100000000000001" hidden="1" customHeight="1">
      <c r="A299" s="135"/>
      <c r="B299" s="130"/>
      <c r="C299" s="130"/>
      <c r="D299" s="130"/>
      <c r="E299" s="130"/>
      <c r="F299" s="131"/>
    </row>
    <row r="300" spans="1:6" ht="17.100000000000001" hidden="1" customHeight="1">
      <c r="A300" s="135"/>
      <c r="B300" s="130"/>
      <c r="C300" s="130"/>
      <c r="D300" s="130"/>
      <c r="E300" s="130"/>
      <c r="F300" s="131"/>
    </row>
    <row r="301" spans="1:6" ht="17.100000000000001" hidden="1" customHeight="1">
      <c r="A301" s="135"/>
      <c r="B301" s="130"/>
      <c r="C301" s="130"/>
      <c r="D301" s="130"/>
      <c r="E301" s="130"/>
      <c r="F301" s="131"/>
    </row>
    <row r="302" spans="1:6" ht="17.100000000000001" hidden="1" customHeight="1">
      <c r="A302" s="135"/>
      <c r="B302" s="130"/>
      <c r="C302" s="130"/>
      <c r="D302" s="130"/>
      <c r="E302" s="130"/>
      <c r="F302" s="131"/>
    </row>
    <row r="303" spans="1:6" ht="17.100000000000001" hidden="1" customHeight="1">
      <c r="A303" s="135"/>
      <c r="B303" s="130"/>
      <c r="C303" s="130"/>
      <c r="D303" s="130"/>
      <c r="E303" s="130"/>
      <c r="F303" s="131"/>
    </row>
    <row r="304" spans="1:6" ht="17.100000000000001" hidden="1" customHeight="1">
      <c r="A304" s="135"/>
      <c r="B304" s="130"/>
      <c r="C304" s="130"/>
      <c r="D304" s="130"/>
      <c r="E304" s="130"/>
      <c r="F304" s="131"/>
    </row>
    <row r="305" spans="1:6" ht="17.100000000000001" hidden="1" customHeight="1">
      <c r="A305" s="135"/>
      <c r="B305" s="130"/>
      <c r="C305" s="130"/>
      <c r="D305" s="130"/>
      <c r="E305" s="130"/>
      <c r="F305" s="131"/>
    </row>
    <row r="306" spans="1:6" ht="17.100000000000001" hidden="1" customHeight="1">
      <c r="A306" s="135"/>
      <c r="B306" s="130"/>
      <c r="C306" s="130"/>
      <c r="D306" s="130"/>
      <c r="E306" s="130"/>
      <c r="F306" s="131"/>
    </row>
    <row r="307" spans="1:6" ht="17.100000000000001" hidden="1" customHeight="1">
      <c r="A307" s="135"/>
      <c r="B307" s="130"/>
      <c r="C307" s="130"/>
      <c r="D307" s="130"/>
      <c r="E307" s="130"/>
      <c r="F307" s="131"/>
    </row>
    <row r="308" spans="1:6" ht="17.100000000000001" hidden="1" customHeight="1">
      <c r="A308" s="135"/>
      <c r="B308" s="130"/>
      <c r="C308" s="130"/>
      <c r="D308" s="130"/>
      <c r="E308" s="130"/>
      <c r="F308" s="131"/>
    </row>
    <row r="309" spans="1:6" ht="17.100000000000001" hidden="1" customHeight="1">
      <c r="A309" s="135"/>
      <c r="B309" s="130"/>
      <c r="C309" s="130"/>
      <c r="D309" s="130"/>
      <c r="E309" s="130"/>
      <c r="F309" s="131"/>
    </row>
    <row r="310" spans="1:6" ht="17.100000000000001" hidden="1" customHeight="1">
      <c r="A310" s="135"/>
      <c r="B310" s="130"/>
      <c r="C310" s="130"/>
      <c r="D310" s="130"/>
      <c r="E310" s="130"/>
      <c r="F310" s="131"/>
    </row>
    <row r="311" spans="1:6" ht="17.100000000000001" hidden="1" customHeight="1">
      <c r="A311" s="135"/>
      <c r="B311" s="130"/>
      <c r="C311" s="130"/>
      <c r="D311" s="130"/>
      <c r="E311" s="130"/>
      <c r="F311" s="131"/>
    </row>
    <row r="312" spans="1:6" ht="17.100000000000001" hidden="1" customHeight="1">
      <c r="A312" s="135"/>
      <c r="B312" s="130"/>
      <c r="C312" s="130"/>
      <c r="D312" s="130"/>
      <c r="E312" s="130"/>
      <c r="F312" s="131"/>
    </row>
    <row r="313" spans="1:6" ht="17.100000000000001" hidden="1" customHeight="1">
      <c r="A313" s="135"/>
      <c r="B313" s="130"/>
      <c r="C313" s="130"/>
      <c r="D313" s="130"/>
      <c r="E313" s="130"/>
      <c r="F313" s="131"/>
    </row>
    <row r="314" spans="1:6" ht="17.100000000000001" hidden="1" customHeight="1">
      <c r="A314" s="135"/>
      <c r="B314" s="130"/>
      <c r="C314" s="130"/>
      <c r="D314" s="130"/>
      <c r="E314" s="130"/>
      <c r="F314" s="131"/>
    </row>
    <row r="315" spans="1:6" ht="17.100000000000001" hidden="1" customHeight="1">
      <c r="A315" s="135"/>
      <c r="B315" s="130"/>
      <c r="C315" s="130"/>
      <c r="D315" s="130"/>
      <c r="E315" s="130"/>
      <c r="F315" s="131"/>
    </row>
    <row r="316" spans="1:6" ht="17.100000000000001" hidden="1" customHeight="1">
      <c r="A316" s="135"/>
      <c r="B316" s="130"/>
      <c r="C316" s="130"/>
      <c r="D316" s="130"/>
      <c r="E316" s="130"/>
      <c r="F316" s="131"/>
    </row>
    <row r="317" spans="1:6" ht="17.100000000000001" hidden="1" customHeight="1">
      <c r="A317" s="135"/>
      <c r="B317" s="130"/>
      <c r="C317" s="130"/>
      <c r="D317" s="130"/>
      <c r="E317" s="130"/>
      <c r="F317" s="131"/>
    </row>
    <row r="318" spans="1:6" ht="17.100000000000001" hidden="1" customHeight="1">
      <c r="A318" s="135"/>
      <c r="B318" s="130"/>
      <c r="C318" s="130"/>
      <c r="D318" s="130"/>
      <c r="E318" s="130"/>
      <c r="F318" s="131"/>
    </row>
    <row r="319" spans="1:6" ht="17.100000000000001" hidden="1" customHeight="1">
      <c r="A319" s="135"/>
      <c r="B319" s="130"/>
      <c r="C319" s="130"/>
      <c r="D319" s="130"/>
      <c r="E319" s="130"/>
      <c r="F319" s="131"/>
    </row>
    <row r="320" spans="1:6" ht="17.100000000000001" hidden="1" customHeight="1">
      <c r="A320" s="135"/>
      <c r="B320" s="130"/>
      <c r="C320" s="130"/>
      <c r="D320" s="130"/>
      <c r="E320" s="130"/>
      <c r="F320" s="131"/>
    </row>
    <row r="321" spans="1:6" ht="17.100000000000001" hidden="1" customHeight="1">
      <c r="A321" s="135"/>
      <c r="B321" s="130"/>
      <c r="C321" s="130"/>
      <c r="D321" s="130"/>
      <c r="E321" s="130"/>
      <c r="F321" s="131"/>
    </row>
    <row r="322" spans="1:6" ht="17.100000000000001" hidden="1" customHeight="1">
      <c r="A322" s="135"/>
      <c r="B322" s="130"/>
      <c r="C322" s="130"/>
      <c r="D322" s="130"/>
      <c r="E322" s="130"/>
      <c r="F322" s="131"/>
    </row>
    <row r="323" spans="1:6" ht="17.100000000000001" hidden="1" customHeight="1">
      <c r="A323" s="135"/>
      <c r="B323" s="130"/>
      <c r="C323" s="130"/>
      <c r="D323" s="130"/>
      <c r="E323" s="130"/>
      <c r="F323" s="131"/>
    </row>
    <row r="324" spans="1:6" ht="17.100000000000001" hidden="1" customHeight="1">
      <c r="A324" s="135"/>
      <c r="B324" s="130"/>
      <c r="C324" s="130"/>
      <c r="D324" s="130"/>
      <c r="E324" s="130"/>
      <c r="F324" s="131"/>
    </row>
    <row r="325" spans="1:6" ht="17.100000000000001" hidden="1" customHeight="1">
      <c r="A325" s="135"/>
      <c r="B325" s="130"/>
      <c r="C325" s="130"/>
      <c r="D325" s="130"/>
      <c r="E325" s="130"/>
      <c r="F325" s="131"/>
    </row>
    <row r="326" spans="1:6" ht="17.100000000000001" hidden="1" customHeight="1">
      <c r="A326" s="135"/>
      <c r="B326" s="130"/>
      <c r="C326" s="130"/>
      <c r="D326" s="130"/>
      <c r="E326" s="130"/>
      <c r="F326" s="131"/>
    </row>
    <row r="327" spans="1:6" ht="17.100000000000001" hidden="1" customHeight="1">
      <c r="A327" s="135"/>
      <c r="B327" s="130"/>
    </row>
    <row r="328" spans="1:6" ht="17.100000000000001" hidden="1" customHeight="1">
      <c r="A328" s="135"/>
      <c r="B328" s="130"/>
    </row>
    <row r="329" spans="1:6" ht="17.100000000000001" hidden="1" customHeight="1">
      <c r="A329" s="135"/>
      <c r="B329" s="130"/>
    </row>
    <row r="330" spans="1:6" ht="17.100000000000001" hidden="1" customHeight="1"/>
    <row r="331" spans="1:6" ht="17.100000000000001" hidden="1" customHeight="1"/>
    <row r="332" spans="1:6" ht="17.100000000000001" hidden="1" customHeight="1"/>
    <row r="333" spans="1:6" ht="17.100000000000001" hidden="1" customHeight="1"/>
    <row r="334" spans="1:6" ht="17.100000000000001" hidden="1" customHeight="1"/>
    <row r="335" spans="1:6" ht="17.100000000000001" hidden="1" customHeight="1"/>
    <row r="336" spans="1:6" ht="17.100000000000001" hidden="1" customHeight="1"/>
    <row r="337" spans="2:6" ht="17.100000000000001" hidden="1" customHeight="1">
      <c r="B337" s="95"/>
      <c r="C337" s="95"/>
      <c r="D337" s="95"/>
      <c r="E337" s="95"/>
      <c r="F337" s="95"/>
    </row>
    <row r="338" spans="2:6" ht="17.100000000000001" hidden="1" customHeight="1">
      <c r="B338" s="95"/>
      <c r="C338" s="95"/>
      <c r="D338" s="95"/>
      <c r="E338" s="95"/>
      <c r="F338" s="95"/>
    </row>
    <row r="339" spans="2:6" ht="17.100000000000001" hidden="1" customHeight="1">
      <c r="B339" s="95"/>
      <c r="C339" s="95"/>
      <c r="D339" s="95"/>
      <c r="E339" s="95"/>
      <c r="F339" s="95"/>
    </row>
    <row r="340" spans="2:6" ht="17.100000000000001" hidden="1" customHeight="1">
      <c r="B340" s="95"/>
      <c r="C340" s="95"/>
      <c r="D340" s="95"/>
      <c r="E340" s="95"/>
      <c r="F340" s="95"/>
    </row>
    <row r="341" spans="2:6" ht="17.100000000000001" hidden="1" customHeight="1">
      <c r="B341" s="95"/>
      <c r="C341" s="95"/>
      <c r="D341" s="95"/>
      <c r="E341" s="95"/>
      <c r="F341" s="95"/>
    </row>
    <row r="342" spans="2:6" ht="17.100000000000001" hidden="1" customHeight="1">
      <c r="B342" s="95"/>
      <c r="C342" s="95"/>
      <c r="D342" s="95"/>
      <c r="E342" s="95"/>
      <c r="F342" s="95"/>
    </row>
    <row r="343" spans="2:6" ht="17.100000000000001" hidden="1" customHeight="1">
      <c r="B343" s="95"/>
      <c r="C343" s="95"/>
      <c r="D343" s="95"/>
      <c r="E343" s="95"/>
      <c r="F343" s="95"/>
    </row>
    <row r="344" spans="2:6" ht="17.100000000000001" hidden="1" customHeight="1">
      <c r="B344" s="95"/>
      <c r="C344" s="95"/>
      <c r="D344" s="95"/>
      <c r="E344" s="95"/>
      <c r="F344" s="95"/>
    </row>
    <row r="345" spans="2:6" ht="17.100000000000001" hidden="1" customHeight="1">
      <c r="B345" s="95"/>
      <c r="C345" s="95"/>
      <c r="D345" s="95"/>
      <c r="E345" s="95"/>
      <c r="F345" s="95"/>
    </row>
    <row r="346" spans="2:6" ht="17.100000000000001" hidden="1" customHeight="1">
      <c r="B346" s="95"/>
      <c r="C346" s="95"/>
      <c r="D346" s="95"/>
      <c r="E346" s="95"/>
      <c r="F346" s="95"/>
    </row>
    <row r="347" spans="2:6" ht="17.100000000000001" hidden="1" customHeight="1">
      <c r="B347" s="95"/>
      <c r="C347" s="95"/>
      <c r="D347" s="95"/>
      <c r="E347" s="95"/>
      <c r="F347" s="95"/>
    </row>
    <row r="348" spans="2:6" ht="17.100000000000001" hidden="1" customHeight="1">
      <c r="B348" s="95"/>
      <c r="C348" s="95"/>
      <c r="D348" s="95"/>
      <c r="E348" s="95"/>
      <c r="F348" s="95"/>
    </row>
    <row r="349" spans="2:6" ht="17.100000000000001" hidden="1" customHeight="1">
      <c r="B349" s="95"/>
      <c r="C349" s="95"/>
      <c r="D349" s="95"/>
      <c r="E349" s="95"/>
      <c r="F349" s="95"/>
    </row>
    <row r="350" spans="2:6" ht="17.100000000000001" hidden="1" customHeight="1">
      <c r="B350" s="95"/>
      <c r="C350" s="95"/>
      <c r="D350" s="95"/>
      <c r="E350" s="95"/>
      <c r="F350" s="95"/>
    </row>
    <row r="351" spans="2:6" ht="17.100000000000001" hidden="1" customHeight="1">
      <c r="B351" s="95"/>
      <c r="C351" s="95"/>
      <c r="D351" s="95"/>
      <c r="E351" s="95"/>
      <c r="F351" s="95"/>
    </row>
    <row r="352" spans="2:6" ht="17.100000000000001" hidden="1" customHeight="1">
      <c r="B352" s="95"/>
      <c r="C352" s="95"/>
      <c r="D352" s="95"/>
      <c r="E352" s="95"/>
      <c r="F352" s="95"/>
    </row>
    <row r="353" spans="1:6" ht="17.100000000000001" hidden="1" customHeight="1">
      <c r="B353" s="95"/>
      <c r="C353" s="95"/>
      <c r="D353" s="95"/>
      <c r="E353" s="95"/>
      <c r="F353" s="95"/>
    </row>
    <row r="354" spans="1:6" ht="17.100000000000001" hidden="1" customHeight="1">
      <c r="B354" s="95"/>
      <c r="C354" s="95"/>
      <c r="D354" s="95"/>
      <c r="E354" s="95"/>
      <c r="F354" s="95"/>
    </row>
    <row r="355" spans="1:6" ht="17.100000000000001" hidden="1" customHeight="1">
      <c r="B355" s="95"/>
      <c r="C355" s="95"/>
      <c r="D355" s="95"/>
      <c r="E355" s="95"/>
      <c r="F355" s="95"/>
    </row>
    <row r="356" spans="1:6" ht="17.100000000000001" hidden="1" customHeight="1">
      <c r="B356" s="95"/>
      <c r="C356" s="95"/>
      <c r="D356" s="95"/>
      <c r="E356" s="95"/>
      <c r="F356" s="95"/>
    </row>
    <row r="357" spans="1:6" ht="17.100000000000001" hidden="1" customHeight="1">
      <c r="B357" s="95"/>
      <c r="C357" s="95"/>
      <c r="D357" s="95"/>
      <c r="E357" s="95"/>
      <c r="F357" s="95"/>
    </row>
    <row r="358" spans="1:6" ht="17.100000000000001" hidden="1" customHeight="1">
      <c r="B358" s="95"/>
      <c r="C358" s="95"/>
      <c r="D358" s="95"/>
      <c r="E358" s="95"/>
      <c r="F358" s="95"/>
    </row>
    <row r="359" spans="1:6" ht="17.100000000000001" hidden="1" customHeight="1">
      <c r="B359" s="95"/>
      <c r="C359" s="95"/>
      <c r="D359" s="95"/>
      <c r="E359" s="95"/>
      <c r="F359" s="95"/>
    </row>
    <row r="360" spans="1:6" ht="17.100000000000001" hidden="1" customHeight="1">
      <c r="B360" s="95"/>
      <c r="C360" s="95"/>
      <c r="D360" s="95"/>
      <c r="E360" s="95"/>
      <c r="F360" s="95"/>
    </row>
    <row r="361" spans="1:6" ht="17.100000000000001" hidden="1" customHeight="1">
      <c r="B361" s="95"/>
      <c r="C361" s="95"/>
      <c r="D361" s="95"/>
      <c r="E361" s="95"/>
      <c r="F361" s="95"/>
    </row>
    <row r="362" spans="1:6" ht="17.100000000000001" hidden="1" customHeight="1">
      <c r="B362" s="95"/>
      <c r="C362" s="95"/>
      <c r="D362" s="95"/>
      <c r="E362" s="95"/>
      <c r="F362" s="95"/>
    </row>
    <row r="363" spans="1:6" ht="17.100000000000001" hidden="1" customHeight="1">
      <c r="B363" s="95"/>
      <c r="C363" s="95"/>
      <c r="D363" s="95"/>
      <c r="E363" s="95"/>
      <c r="F363" s="95"/>
    </row>
    <row r="364" spans="1:6" ht="17.100000000000001" hidden="1" customHeight="1">
      <c r="B364" s="95"/>
      <c r="C364" s="95"/>
      <c r="D364" s="95"/>
      <c r="E364" s="95"/>
      <c r="F364" s="95"/>
    </row>
    <row r="365" spans="1:6" ht="17.100000000000001" hidden="1" customHeight="1">
      <c r="B365" s="95"/>
      <c r="C365" s="95"/>
      <c r="D365" s="95"/>
      <c r="E365" s="95"/>
      <c r="F365" s="95"/>
    </row>
    <row r="366" spans="1:6" ht="17.100000000000001" customHeight="1">
      <c r="A366" s="92" t="s">
        <v>0</v>
      </c>
      <c r="C366" s="130"/>
      <c r="D366" s="130"/>
      <c r="E366" s="130"/>
      <c r="F366" s="94" t="s">
        <v>1</v>
      </c>
    </row>
    <row r="367" spans="1:6" ht="17.100000000000001" customHeight="1">
      <c r="B367" s="93" t="s">
        <v>211</v>
      </c>
      <c r="C367" s="130"/>
      <c r="D367" s="130"/>
      <c r="E367" s="130"/>
      <c r="F367" s="95"/>
    </row>
    <row r="368" spans="1:6" ht="17.100000000000001" customHeight="1">
      <c r="A368" s="899" t="s">
        <v>846</v>
      </c>
      <c r="B368" s="900"/>
      <c r="C368" s="903"/>
      <c r="D368" s="903"/>
      <c r="E368" s="905"/>
      <c r="F368" s="906" t="s">
        <v>784</v>
      </c>
    </row>
    <row r="369" spans="1:6" ht="17.100000000000001" customHeight="1">
      <c r="A369" s="899" t="s">
        <v>247</v>
      </c>
      <c r="B369" s="901"/>
      <c r="C369" s="903"/>
      <c r="D369" s="905"/>
      <c r="E369" s="907"/>
      <c r="F369" s="904" t="s">
        <v>248</v>
      </c>
    </row>
    <row r="370" spans="1:6" ht="17.100000000000001" customHeight="1">
      <c r="A370" s="899" t="s">
        <v>249</v>
      </c>
      <c r="B370" s="903"/>
      <c r="C370" s="903"/>
      <c r="D370" s="903"/>
      <c r="E370" s="905"/>
      <c r="F370" s="908"/>
    </row>
    <row r="371" spans="1:6" ht="17.100000000000001" customHeight="1">
      <c r="A371" s="899"/>
      <c r="B371" s="903"/>
      <c r="C371" s="903"/>
      <c r="D371" s="903"/>
      <c r="E371" s="905"/>
      <c r="F371" s="904"/>
    </row>
    <row r="372" spans="1:6" ht="17.100000000000001" customHeight="1">
      <c r="A372" s="304" t="s">
        <v>939</v>
      </c>
      <c r="B372" s="100" t="s">
        <v>1004</v>
      </c>
      <c r="C372" s="100" t="s">
        <v>237</v>
      </c>
      <c r="D372" s="100" t="s">
        <v>238</v>
      </c>
      <c r="E372" s="100" t="s">
        <v>239</v>
      </c>
      <c r="F372" s="1025" t="s">
        <v>942</v>
      </c>
    </row>
    <row r="373" spans="1:6" ht="17.100000000000001" customHeight="1">
      <c r="A373" s="101"/>
      <c r="B373" s="104" t="s">
        <v>240</v>
      </c>
      <c r="C373" s="104" t="s">
        <v>241</v>
      </c>
      <c r="D373" s="104" t="s">
        <v>242</v>
      </c>
      <c r="E373" s="104" t="s">
        <v>243</v>
      </c>
      <c r="F373" s="136"/>
    </row>
    <row r="374" spans="1:6" ht="17.100000000000001" customHeight="1">
      <c r="A374" s="101"/>
      <c r="B374" s="104" t="s">
        <v>244</v>
      </c>
      <c r="C374" s="104"/>
      <c r="D374" s="104" t="s">
        <v>245</v>
      </c>
      <c r="E374" s="104" t="s">
        <v>246</v>
      </c>
      <c r="F374" s="18"/>
    </row>
    <row r="375" spans="1:6" ht="15">
      <c r="A375" s="137"/>
      <c r="B375" s="138"/>
      <c r="C375" s="138"/>
      <c r="D375" s="138"/>
      <c r="E375" s="138"/>
      <c r="F375" s="18"/>
    </row>
    <row r="376" spans="1:6" ht="15.75">
      <c r="A376" s="37" t="s">
        <v>103</v>
      </c>
      <c r="B376" s="24">
        <f>SUM(B377:B392)</f>
        <v>757897</v>
      </c>
      <c r="C376" s="24">
        <f>SUM(C377:C392)</f>
        <v>167496</v>
      </c>
      <c r="D376" s="24">
        <f>SUM(D377:D392)</f>
        <v>3832</v>
      </c>
      <c r="E376" s="24">
        <f>SUM(E377:E392)</f>
        <v>25</v>
      </c>
      <c r="F376" s="61" t="s">
        <v>104</v>
      </c>
    </row>
    <row r="377" spans="1:6">
      <c r="A377" s="909" t="s">
        <v>116</v>
      </c>
      <c r="B377" s="29">
        <v>20262</v>
      </c>
      <c r="C377" s="29">
        <v>5731</v>
      </c>
      <c r="D377" s="29">
        <v>91</v>
      </c>
      <c r="E377" s="910">
        <v>1</v>
      </c>
      <c r="F377" s="868" t="s">
        <v>117</v>
      </c>
    </row>
    <row r="378" spans="1:6">
      <c r="A378" s="909" t="s">
        <v>112</v>
      </c>
      <c r="B378" s="29">
        <v>6747</v>
      </c>
      <c r="C378" s="29">
        <v>963</v>
      </c>
      <c r="D378" s="29">
        <v>99</v>
      </c>
      <c r="E378" s="910">
        <v>1</v>
      </c>
      <c r="F378" s="868" t="s">
        <v>113</v>
      </c>
    </row>
    <row r="379" spans="1:6">
      <c r="A379" s="909" t="s">
        <v>229</v>
      </c>
      <c r="B379" s="29">
        <v>19129</v>
      </c>
      <c r="C379" s="29">
        <v>2221</v>
      </c>
      <c r="D379" s="29">
        <v>195</v>
      </c>
      <c r="E379" s="910">
        <v>1</v>
      </c>
      <c r="F379" s="868" t="s">
        <v>230</v>
      </c>
    </row>
    <row r="380" spans="1:6">
      <c r="A380" s="909" t="s">
        <v>120</v>
      </c>
      <c r="B380" s="29">
        <v>14511</v>
      </c>
      <c r="C380" s="29">
        <v>5661</v>
      </c>
      <c r="D380" s="29">
        <v>83</v>
      </c>
      <c r="E380" s="910">
        <v>1</v>
      </c>
      <c r="F380" s="868" t="s">
        <v>121</v>
      </c>
    </row>
    <row r="381" spans="1:6">
      <c r="A381" s="909" t="s">
        <v>105</v>
      </c>
      <c r="B381" s="29">
        <v>4765</v>
      </c>
      <c r="C381" s="29">
        <v>2267</v>
      </c>
      <c r="D381" s="29">
        <v>40</v>
      </c>
      <c r="E381" s="910">
        <v>1</v>
      </c>
      <c r="F381" s="868" t="s">
        <v>106</v>
      </c>
    </row>
    <row r="382" spans="1:6">
      <c r="A382" s="909" t="s">
        <v>107</v>
      </c>
      <c r="B382" s="29">
        <v>69543</v>
      </c>
      <c r="C382" s="29">
        <v>3943</v>
      </c>
      <c r="D382" s="29">
        <v>290</v>
      </c>
      <c r="E382" s="910">
        <v>2</v>
      </c>
      <c r="F382" s="868" t="s">
        <v>108</v>
      </c>
    </row>
    <row r="383" spans="1:6" ht="15">
      <c r="A383" s="909" t="s">
        <v>109</v>
      </c>
      <c r="B383" s="29">
        <v>381341</v>
      </c>
      <c r="C383" s="29">
        <v>72547</v>
      </c>
      <c r="D383" s="29">
        <v>1610</v>
      </c>
      <c r="E383" s="910">
        <v>4</v>
      </c>
      <c r="F383" s="869" t="s">
        <v>110</v>
      </c>
    </row>
    <row r="384" spans="1:6">
      <c r="A384" s="909" t="s">
        <v>123</v>
      </c>
      <c r="B384" s="29">
        <v>61464</v>
      </c>
      <c r="C384" s="29">
        <v>26519</v>
      </c>
      <c r="D384" s="29">
        <v>313</v>
      </c>
      <c r="E384" s="910">
        <v>2</v>
      </c>
      <c r="F384" s="868" t="s">
        <v>124</v>
      </c>
    </row>
    <row r="385" spans="1:6">
      <c r="A385" s="909" t="s">
        <v>114</v>
      </c>
      <c r="B385" s="29">
        <v>7848</v>
      </c>
      <c r="C385" s="29">
        <v>2475</v>
      </c>
      <c r="D385" s="29">
        <v>96</v>
      </c>
      <c r="E385" s="910">
        <v>1</v>
      </c>
      <c r="F385" s="868" t="s">
        <v>115</v>
      </c>
    </row>
    <row r="386" spans="1:6">
      <c r="A386" s="909" t="s">
        <v>125</v>
      </c>
      <c r="B386" s="29">
        <v>58486</v>
      </c>
      <c r="C386" s="29">
        <v>1434</v>
      </c>
      <c r="D386" s="29">
        <v>213</v>
      </c>
      <c r="E386" s="910">
        <v>2</v>
      </c>
      <c r="F386" s="868" t="s">
        <v>126</v>
      </c>
    </row>
    <row r="387" spans="1:6">
      <c r="A387" s="909" t="s">
        <v>127</v>
      </c>
      <c r="B387" s="29">
        <v>15407</v>
      </c>
      <c r="C387" s="29">
        <v>4518</v>
      </c>
      <c r="D387" s="29">
        <v>116</v>
      </c>
      <c r="E387" s="910">
        <v>1</v>
      </c>
      <c r="F387" s="868" t="s">
        <v>128</v>
      </c>
    </row>
    <row r="388" spans="1:6">
      <c r="A388" s="909" t="s">
        <v>931</v>
      </c>
      <c r="B388" s="29">
        <v>12356</v>
      </c>
      <c r="C388" s="29">
        <v>5473</v>
      </c>
      <c r="D388" s="29">
        <v>156</v>
      </c>
      <c r="E388" s="910">
        <v>1</v>
      </c>
      <c r="F388" s="868" t="s">
        <v>932</v>
      </c>
    </row>
    <row r="389" spans="1:6">
      <c r="A389" s="909" t="s">
        <v>129</v>
      </c>
      <c r="B389" s="29">
        <v>2384</v>
      </c>
      <c r="C389" s="29">
        <v>1109</v>
      </c>
      <c r="D389" s="29">
        <v>90</v>
      </c>
      <c r="E389" s="910">
        <v>1</v>
      </c>
      <c r="F389" s="868" t="s">
        <v>130</v>
      </c>
    </row>
    <row r="390" spans="1:6">
      <c r="A390" s="909" t="s">
        <v>131</v>
      </c>
      <c r="B390" s="29">
        <v>42577</v>
      </c>
      <c r="C390" s="29">
        <v>20111</v>
      </c>
      <c r="D390" s="29">
        <v>238</v>
      </c>
      <c r="E390" s="910">
        <v>2</v>
      </c>
      <c r="F390" s="868" t="s">
        <v>132</v>
      </c>
    </row>
    <row r="391" spans="1:6">
      <c r="A391" s="909" t="s">
        <v>133</v>
      </c>
      <c r="B391" s="29">
        <v>22431</v>
      </c>
      <c r="C391" s="29">
        <v>5727</v>
      </c>
      <c r="D391" s="29">
        <v>105</v>
      </c>
      <c r="E391" s="910">
        <v>2</v>
      </c>
      <c r="F391" s="868" t="s">
        <v>134</v>
      </c>
    </row>
    <row r="392" spans="1:6">
      <c r="A392" s="909" t="s">
        <v>118</v>
      </c>
      <c r="B392" s="29">
        <v>18646</v>
      </c>
      <c r="C392" s="29">
        <v>6797</v>
      </c>
      <c r="D392" s="29">
        <v>97</v>
      </c>
      <c r="E392" s="910">
        <v>2</v>
      </c>
      <c r="F392" s="868" t="s">
        <v>119</v>
      </c>
    </row>
    <row r="393" spans="1:6" ht="14.25">
      <c r="A393" s="38" t="s">
        <v>135</v>
      </c>
      <c r="B393" s="24">
        <f>SUM(B394:B401)</f>
        <v>501645</v>
      </c>
      <c r="C393" s="24">
        <f>SUM(C394:C401)</f>
        <v>130260</v>
      </c>
      <c r="D393" s="24">
        <f>SUM(D394:D401)</f>
        <v>2427</v>
      </c>
      <c r="E393" s="24">
        <f>SUM(E394:E401)</f>
        <v>16</v>
      </c>
      <c r="F393" s="65" t="s">
        <v>136</v>
      </c>
    </row>
    <row r="394" spans="1:6">
      <c r="A394" s="66" t="s">
        <v>137</v>
      </c>
      <c r="B394" s="29">
        <v>1930</v>
      </c>
      <c r="C394" s="29">
        <v>889</v>
      </c>
      <c r="D394" s="29">
        <v>36</v>
      </c>
      <c r="E394" s="80">
        <v>1</v>
      </c>
      <c r="F394" s="63" t="s">
        <v>138</v>
      </c>
    </row>
    <row r="395" spans="1:6">
      <c r="A395" s="66" t="s">
        <v>139</v>
      </c>
      <c r="B395" s="29">
        <v>10770</v>
      </c>
      <c r="C395" s="29">
        <v>4644</v>
      </c>
      <c r="D395" s="29">
        <v>42</v>
      </c>
      <c r="E395" s="80">
        <v>1</v>
      </c>
      <c r="F395" s="63" t="s">
        <v>140</v>
      </c>
    </row>
    <row r="396" spans="1:6">
      <c r="A396" s="66" t="s">
        <v>141</v>
      </c>
      <c r="B396" s="29">
        <v>34620</v>
      </c>
      <c r="C396" s="29">
        <v>15339</v>
      </c>
      <c r="D396" s="29">
        <v>327</v>
      </c>
      <c r="E396" s="80">
        <v>2</v>
      </c>
      <c r="F396" s="63" t="s">
        <v>142</v>
      </c>
    </row>
    <row r="397" spans="1:6">
      <c r="A397" s="66" t="s">
        <v>143</v>
      </c>
      <c r="B397" s="29" t="s">
        <v>226</v>
      </c>
      <c r="C397" s="29">
        <v>13077</v>
      </c>
      <c r="D397" s="29">
        <v>153</v>
      </c>
      <c r="E397" s="80">
        <v>1</v>
      </c>
      <c r="F397" s="63" t="s">
        <v>144</v>
      </c>
    </row>
    <row r="398" spans="1:6">
      <c r="A398" s="66" t="s">
        <v>145</v>
      </c>
      <c r="B398" s="29">
        <v>342278</v>
      </c>
      <c r="C398" s="29">
        <v>59907</v>
      </c>
      <c r="D398" s="29">
        <v>1367</v>
      </c>
      <c r="E398" s="80">
        <v>8</v>
      </c>
      <c r="F398" s="63" t="s">
        <v>146</v>
      </c>
    </row>
    <row r="399" spans="1:6">
      <c r="A399" s="66" t="s">
        <v>147</v>
      </c>
      <c r="B399" s="29">
        <v>5505</v>
      </c>
      <c r="C399" s="29">
        <v>4578</v>
      </c>
      <c r="D399" s="29">
        <v>56</v>
      </c>
      <c r="E399" s="80">
        <v>1</v>
      </c>
      <c r="F399" s="63" t="s">
        <v>148</v>
      </c>
    </row>
    <row r="400" spans="1:6">
      <c r="A400" s="66" t="s">
        <v>149</v>
      </c>
      <c r="B400" s="29">
        <v>90034</v>
      </c>
      <c r="C400" s="29">
        <v>17467</v>
      </c>
      <c r="D400" s="29">
        <v>403</v>
      </c>
      <c r="E400" s="80">
        <v>1</v>
      </c>
      <c r="F400" s="63" t="s">
        <v>961</v>
      </c>
    </row>
    <row r="401" spans="1:6">
      <c r="A401" s="66" t="s">
        <v>150</v>
      </c>
      <c r="B401" s="29">
        <v>16508</v>
      </c>
      <c r="C401" s="29">
        <v>14359</v>
      </c>
      <c r="D401" s="29">
        <v>43</v>
      </c>
      <c r="E401" s="80">
        <v>1</v>
      </c>
      <c r="F401" s="63" t="s">
        <v>151</v>
      </c>
    </row>
    <row r="402" spans="1:6" ht="15.75">
      <c r="A402" s="38" t="s">
        <v>152</v>
      </c>
      <c r="B402" s="24">
        <f>SUM(B403:B407)</f>
        <v>171737</v>
      </c>
      <c r="C402" s="24">
        <f>SUM(C403:C407)</f>
        <v>52636</v>
      </c>
      <c r="D402" s="24">
        <f>SUM(D403:D407)</f>
        <v>838</v>
      </c>
      <c r="E402" s="24">
        <f>SUM(E403:E407)</f>
        <v>11</v>
      </c>
      <c r="F402" s="61" t="s">
        <v>153</v>
      </c>
    </row>
    <row r="403" spans="1:6">
      <c r="A403" s="66" t="s">
        <v>154</v>
      </c>
      <c r="B403" s="29">
        <v>86406</v>
      </c>
      <c r="C403" s="29">
        <v>23771</v>
      </c>
      <c r="D403" s="29">
        <v>403</v>
      </c>
      <c r="E403" s="80">
        <v>4</v>
      </c>
      <c r="F403" s="63" t="s">
        <v>155</v>
      </c>
    </row>
    <row r="404" spans="1:6">
      <c r="A404" s="66" t="s">
        <v>156</v>
      </c>
      <c r="B404" s="29">
        <v>14138</v>
      </c>
      <c r="C404" s="29">
        <v>7981</v>
      </c>
      <c r="D404" s="29">
        <v>97</v>
      </c>
      <c r="E404" s="80">
        <v>2</v>
      </c>
      <c r="F404" s="63" t="s">
        <v>157</v>
      </c>
    </row>
    <row r="405" spans="1:6">
      <c r="A405" s="66" t="s">
        <v>158</v>
      </c>
      <c r="B405" s="29">
        <v>52483</v>
      </c>
      <c r="C405" s="29">
        <v>12857</v>
      </c>
      <c r="D405" s="29">
        <v>227</v>
      </c>
      <c r="E405" s="80">
        <v>2</v>
      </c>
      <c r="F405" s="63" t="s">
        <v>159</v>
      </c>
    </row>
    <row r="406" spans="1:6">
      <c r="A406" s="66" t="s">
        <v>160</v>
      </c>
      <c r="B406" s="29">
        <v>8272</v>
      </c>
      <c r="C406" s="29">
        <v>3340</v>
      </c>
      <c r="D406" s="29">
        <v>69</v>
      </c>
      <c r="E406" s="80">
        <v>2</v>
      </c>
      <c r="F406" s="63" t="s">
        <v>161</v>
      </c>
    </row>
    <row r="407" spans="1:6">
      <c r="A407" s="66" t="s">
        <v>162</v>
      </c>
      <c r="B407" s="29">
        <v>10438</v>
      </c>
      <c r="C407" s="29">
        <v>4687</v>
      </c>
      <c r="D407" s="29">
        <v>42</v>
      </c>
      <c r="E407" s="80">
        <v>1</v>
      </c>
      <c r="F407" s="63" t="s">
        <v>163</v>
      </c>
    </row>
    <row r="408" spans="1:6" ht="14.25">
      <c r="A408" s="38" t="s">
        <v>164</v>
      </c>
      <c r="B408" s="24">
        <f>SUM(B409:B414)</f>
        <v>355469</v>
      </c>
      <c r="C408" s="24">
        <f>SUM(C409:C414)</f>
        <v>87367</v>
      </c>
      <c r="D408" s="24">
        <f>SUM(D409:D414)</f>
        <v>1535</v>
      </c>
      <c r="E408" s="24">
        <f>SUM(E409:E414)</f>
        <v>8</v>
      </c>
      <c r="F408" s="65" t="s">
        <v>165</v>
      </c>
    </row>
    <row r="409" spans="1:6">
      <c r="A409" s="1009" t="s">
        <v>166</v>
      </c>
      <c r="B409" s="1010">
        <v>89509</v>
      </c>
      <c r="C409" s="1010">
        <v>23535</v>
      </c>
      <c r="D409" s="1010">
        <v>516</v>
      </c>
      <c r="E409" s="1011">
        <v>2</v>
      </c>
      <c r="F409" s="1012" t="s">
        <v>167</v>
      </c>
    </row>
    <row r="410" spans="1:6">
      <c r="A410" s="1009" t="s">
        <v>168</v>
      </c>
      <c r="B410" s="1010">
        <v>17298</v>
      </c>
      <c r="C410" s="1010">
        <v>9239</v>
      </c>
      <c r="D410" s="1010">
        <v>60</v>
      </c>
      <c r="E410" s="1011">
        <v>1</v>
      </c>
      <c r="F410" s="1012" t="s">
        <v>169</v>
      </c>
    </row>
    <row r="411" spans="1:6">
      <c r="A411" s="1009" t="s">
        <v>170</v>
      </c>
      <c r="B411" s="1010">
        <v>119489</v>
      </c>
      <c r="C411" s="1010">
        <v>14769</v>
      </c>
      <c r="D411" s="1010">
        <v>310</v>
      </c>
      <c r="E411" s="1011">
        <v>1</v>
      </c>
      <c r="F411" s="1012" t="s">
        <v>171</v>
      </c>
    </row>
    <row r="412" spans="1:6">
      <c r="A412" s="1009" t="s">
        <v>172</v>
      </c>
      <c r="B412" s="1010">
        <v>83182</v>
      </c>
      <c r="C412" s="1010">
        <v>22821</v>
      </c>
      <c r="D412" s="1010">
        <v>323</v>
      </c>
      <c r="E412" s="1011">
        <v>2</v>
      </c>
      <c r="F412" s="1012" t="s">
        <v>173</v>
      </c>
    </row>
    <row r="413" spans="1:6">
      <c r="A413" s="1009" t="s">
        <v>174</v>
      </c>
      <c r="B413" s="1010">
        <v>6409</v>
      </c>
      <c r="C413" s="1010">
        <v>2675</v>
      </c>
      <c r="D413" s="1010">
        <v>58</v>
      </c>
      <c r="E413" s="1011">
        <v>1</v>
      </c>
      <c r="F413" s="1012" t="s">
        <v>175</v>
      </c>
    </row>
    <row r="414" spans="1:6">
      <c r="A414" s="1009" t="s">
        <v>176</v>
      </c>
      <c r="B414" s="1010">
        <v>39582</v>
      </c>
      <c r="C414" s="1010">
        <v>14328</v>
      </c>
      <c r="D414" s="1010">
        <v>268</v>
      </c>
      <c r="E414" s="1011">
        <v>1</v>
      </c>
      <c r="F414" s="1012" t="s">
        <v>177</v>
      </c>
    </row>
    <row r="415" spans="1:6" ht="14.25">
      <c r="A415" s="23" t="s">
        <v>178</v>
      </c>
      <c r="B415" s="24">
        <f>SUM(B416:B419)</f>
        <v>43838</v>
      </c>
      <c r="C415" s="24">
        <f>SUM(C416:C419)</f>
        <v>13004</v>
      </c>
      <c r="D415" s="24">
        <f>SUM(D416:D419)</f>
        <v>370</v>
      </c>
      <c r="E415" s="24">
        <f>SUM(E416:E419)</f>
        <v>5</v>
      </c>
      <c r="F415" s="65" t="s">
        <v>179</v>
      </c>
    </row>
    <row r="416" spans="1:6">
      <c r="A416" s="1009" t="s">
        <v>180</v>
      </c>
      <c r="B416" s="1010">
        <v>1179</v>
      </c>
      <c r="C416" s="1010">
        <v>598</v>
      </c>
      <c r="D416" s="1010">
        <v>68</v>
      </c>
      <c r="E416" s="1011">
        <v>1</v>
      </c>
      <c r="F416" s="1012" t="s">
        <v>181</v>
      </c>
    </row>
    <row r="417" spans="1:6">
      <c r="A417" s="1009" t="s">
        <v>182</v>
      </c>
      <c r="B417" s="1010">
        <v>20666</v>
      </c>
      <c r="C417" s="1010">
        <v>7692</v>
      </c>
      <c r="D417" s="1010">
        <v>137</v>
      </c>
      <c r="E417" s="1011">
        <v>2</v>
      </c>
      <c r="F417" s="1012" t="s">
        <v>183</v>
      </c>
    </row>
    <row r="418" spans="1:6">
      <c r="A418" s="1009" t="s">
        <v>184</v>
      </c>
      <c r="B418" s="1010">
        <v>2541</v>
      </c>
      <c r="C418" s="1010">
        <v>991</v>
      </c>
      <c r="D418" s="1010">
        <v>56</v>
      </c>
      <c r="E418" s="1011">
        <v>1</v>
      </c>
      <c r="F418" s="1012" t="s">
        <v>185</v>
      </c>
    </row>
    <row r="419" spans="1:6">
      <c r="A419" s="1009" t="s">
        <v>186</v>
      </c>
      <c r="B419" s="1010">
        <v>19452</v>
      </c>
      <c r="C419" s="1010">
        <v>3723</v>
      </c>
      <c r="D419" s="1010">
        <v>109</v>
      </c>
      <c r="E419" s="1011">
        <v>1</v>
      </c>
      <c r="F419" s="1012" t="s">
        <v>187</v>
      </c>
    </row>
    <row r="420" spans="1:6" ht="14.25">
      <c r="A420" s="37" t="s">
        <v>188</v>
      </c>
      <c r="B420" s="24">
        <f>SUM(B421:B423)</f>
        <v>54424</v>
      </c>
      <c r="C420" s="24">
        <f>SUM(C421:C423)</f>
        <v>16727</v>
      </c>
      <c r="D420" s="24">
        <f>SUM(D421:D423)</f>
        <v>379</v>
      </c>
      <c r="E420" s="24">
        <f>SUM(E421:E423)</f>
        <v>4</v>
      </c>
      <c r="F420" s="65" t="s">
        <v>189</v>
      </c>
    </row>
    <row r="421" spans="1:6">
      <c r="A421" s="66" t="s">
        <v>190</v>
      </c>
      <c r="B421" s="29">
        <v>5494</v>
      </c>
      <c r="C421" s="29">
        <v>1774</v>
      </c>
      <c r="D421" s="29">
        <v>39</v>
      </c>
      <c r="E421" s="80">
        <v>1</v>
      </c>
      <c r="F421" s="63" t="s">
        <v>191</v>
      </c>
    </row>
    <row r="422" spans="1:6">
      <c r="A422" s="66" t="s">
        <v>192</v>
      </c>
      <c r="B422" s="29">
        <v>5918</v>
      </c>
      <c r="C422" s="29">
        <v>1506</v>
      </c>
      <c r="D422" s="29">
        <v>69</v>
      </c>
      <c r="E422" s="80">
        <v>1</v>
      </c>
      <c r="F422" s="63" t="s">
        <v>193</v>
      </c>
    </row>
    <row r="423" spans="1:6">
      <c r="A423" s="66" t="s">
        <v>962</v>
      </c>
      <c r="B423" s="29">
        <v>43012</v>
      </c>
      <c r="C423" s="29">
        <v>13447</v>
      </c>
      <c r="D423" s="29">
        <v>271</v>
      </c>
      <c r="E423" s="80">
        <v>2</v>
      </c>
      <c r="F423" s="63" t="s">
        <v>194</v>
      </c>
    </row>
    <row r="424" spans="1:6" ht="14.25">
      <c r="A424" s="23" t="s">
        <v>197</v>
      </c>
      <c r="B424" s="24">
        <f>SUM(B425)</f>
        <v>17479</v>
      </c>
      <c r="C424" s="24">
        <f>SUM(C425)</f>
        <v>5644</v>
      </c>
      <c r="D424" s="24">
        <f>SUM(D425)</f>
        <v>80</v>
      </c>
      <c r="E424" s="24">
        <f>SUM(E425)</f>
        <v>1</v>
      </c>
      <c r="F424" s="65" t="s">
        <v>198</v>
      </c>
    </row>
    <row r="425" spans="1:6">
      <c r="A425" s="28" t="s">
        <v>201</v>
      </c>
      <c r="B425" s="29">
        <v>17479</v>
      </c>
      <c r="C425" s="29">
        <v>5644</v>
      </c>
      <c r="D425" s="29">
        <v>80</v>
      </c>
      <c r="E425" s="80">
        <v>1</v>
      </c>
      <c r="F425" s="63" t="s">
        <v>231</v>
      </c>
    </row>
    <row r="426" spans="1:6" ht="15.75">
      <c r="A426" s="23" t="s">
        <v>203</v>
      </c>
      <c r="B426" s="24">
        <f>B11+B19+B28+B37+B45+B376+B393+B402+B408+B415+B420+B424</f>
        <v>4289970</v>
      </c>
      <c r="C426" s="24">
        <f>C11+C19+C28+C37+C45+C376+C393+C402+C408+C415+C420+C424</f>
        <v>1043904</v>
      </c>
      <c r="D426" s="24">
        <f>D11+D19+D28+D37+D45+D376+D393+D402+D408+D415+D420+D424</f>
        <v>21455</v>
      </c>
      <c r="E426" s="24">
        <f>E11+E19+E28+E37+E45+E376+E393+E402+E408+E415+E420+E424</f>
        <v>152</v>
      </c>
      <c r="F426" s="61" t="s">
        <v>204</v>
      </c>
    </row>
    <row r="427" spans="1:6" ht="15.75">
      <c r="A427" s="23"/>
      <c r="B427" s="139"/>
      <c r="C427" s="139"/>
      <c r="D427" s="139"/>
      <c r="E427" s="140"/>
      <c r="F427" s="61"/>
    </row>
    <row r="428" spans="1:6" ht="15.75">
      <c r="A428" s="23"/>
      <c r="B428" s="139"/>
      <c r="C428" s="139"/>
      <c r="D428" s="139"/>
      <c r="E428" s="140"/>
      <c r="F428" s="61"/>
    </row>
    <row r="429" spans="1:6" ht="15.75">
      <c r="A429" s="23"/>
      <c r="B429" s="139"/>
      <c r="C429" s="139"/>
      <c r="D429" s="139"/>
      <c r="E429" s="140"/>
      <c r="F429" s="61"/>
    </row>
    <row r="430" spans="1:6">
      <c r="A430" s="101"/>
      <c r="B430" s="108"/>
      <c r="C430" s="108"/>
      <c r="D430" s="108"/>
      <c r="E430" s="108"/>
      <c r="F430" s="18"/>
    </row>
    <row r="431" spans="1:6">
      <c r="A431" s="101" t="s">
        <v>250</v>
      </c>
      <c r="B431" s="108"/>
      <c r="C431" s="108"/>
      <c r="D431" s="108"/>
      <c r="E431" s="108"/>
      <c r="F431" s="18"/>
    </row>
    <row r="432" spans="1:6">
      <c r="A432" s="69" t="s">
        <v>251</v>
      </c>
      <c r="B432" s="108"/>
      <c r="C432" s="108"/>
      <c r="D432" s="108"/>
      <c r="E432" s="108"/>
      <c r="F432" s="141" t="s">
        <v>252</v>
      </c>
    </row>
    <row r="433" spans="1:6">
      <c r="A433" s="69" t="s">
        <v>855</v>
      </c>
      <c r="B433" s="72"/>
      <c r="C433" s="72"/>
      <c r="D433" s="72"/>
      <c r="E433" s="72"/>
      <c r="F433" s="73" t="s">
        <v>856</v>
      </c>
    </row>
    <row r="434" spans="1:6" ht="15">
      <c r="A434" s="126"/>
      <c r="F434" s="119"/>
    </row>
    <row r="435" spans="1:6" ht="15">
      <c r="A435" s="126"/>
      <c r="F435" s="119"/>
    </row>
  </sheetData>
  <sortState ref="A20:F27">
    <sortCondition ref="A20"/>
  </sortState>
  <mergeCells count="3">
    <mergeCell ref="E3:F3"/>
    <mergeCell ref="E4:F4"/>
    <mergeCell ref="A58:F58"/>
  </mergeCells>
  <pageMargins left="0.78740157480314965" right="0.78740157480314965" top="0.78740157480314965" bottom="0.78740157480314965" header="0.51181102362204722" footer="0.51181102362204722"/>
  <pageSetup paperSize="9" scale="69" orientation="portrait" r:id="rId1"/>
  <headerFooter alignWithMargins="0"/>
  <rowBreaks count="1" manualBreakCount="1">
    <brk id="64" max="5" man="1"/>
  </rowBreaks>
</worksheet>
</file>

<file path=xl/worksheets/sheet26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7030A0"/>
  </sheetPr>
  <dimension ref="A1:BA754"/>
  <sheetViews>
    <sheetView showGridLines="0" view="pageBreakPreview" zoomScaleSheetLayoutView="100" workbookViewId="0">
      <selection activeCell="A14" sqref="A14:F23"/>
    </sheetView>
  </sheetViews>
  <sheetFormatPr baseColWidth="10" defaultColWidth="9.85546875" defaultRowHeight="18" customHeight="1"/>
  <cols>
    <col min="1" max="1" width="36.140625" style="144" customWidth="1"/>
    <col min="2" max="2" width="13.42578125" style="144" customWidth="1"/>
    <col min="3" max="3" width="12.140625" style="144" customWidth="1"/>
    <col min="4" max="4" width="14.7109375" style="143" customWidth="1"/>
    <col min="5" max="5" width="11.7109375" style="144" customWidth="1"/>
    <col min="6" max="6" width="36.140625" style="144" customWidth="1"/>
    <col min="7" max="12" width="9.85546875" style="144" customWidth="1"/>
    <col min="13" max="13" width="36.140625" style="144" customWidth="1"/>
    <col min="14" max="23" width="8.7109375" style="144" customWidth="1"/>
    <col min="24" max="235" width="9.85546875" style="144" customWidth="1"/>
    <col min="236" max="256" width="9.85546875" style="144"/>
    <col min="257" max="257" width="36.140625" style="144" customWidth="1"/>
    <col min="258" max="258" width="13.42578125" style="144" customWidth="1"/>
    <col min="259" max="259" width="12.140625" style="144" customWidth="1"/>
    <col min="260" max="260" width="14.7109375" style="144" customWidth="1"/>
    <col min="261" max="261" width="11.7109375" style="144" customWidth="1"/>
    <col min="262" max="262" width="36.140625" style="144" customWidth="1"/>
    <col min="263" max="268" width="9.85546875" style="144" customWidth="1"/>
    <col min="269" max="269" width="36.140625" style="144" customWidth="1"/>
    <col min="270" max="279" width="8.7109375" style="144" customWidth="1"/>
    <col min="280" max="491" width="9.85546875" style="144" customWidth="1"/>
    <col min="492" max="512" width="9.85546875" style="144"/>
    <col min="513" max="513" width="36.140625" style="144" customWidth="1"/>
    <col min="514" max="514" width="13.42578125" style="144" customWidth="1"/>
    <col min="515" max="515" width="12.140625" style="144" customWidth="1"/>
    <col min="516" max="516" width="14.7109375" style="144" customWidth="1"/>
    <col min="517" max="517" width="11.7109375" style="144" customWidth="1"/>
    <col min="518" max="518" width="36.140625" style="144" customWidth="1"/>
    <col min="519" max="524" width="9.85546875" style="144" customWidth="1"/>
    <col min="525" max="525" width="36.140625" style="144" customWidth="1"/>
    <col min="526" max="535" width="8.7109375" style="144" customWidth="1"/>
    <col min="536" max="747" width="9.85546875" style="144" customWidth="1"/>
    <col min="748" max="768" width="9.85546875" style="144"/>
    <col min="769" max="769" width="36.140625" style="144" customWidth="1"/>
    <col min="770" max="770" width="13.42578125" style="144" customWidth="1"/>
    <col min="771" max="771" width="12.140625" style="144" customWidth="1"/>
    <col min="772" max="772" width="14.7109375" style="144" customWidth="1"/>
    <col min="773" max="773" width="11.7109375" style="144" customWidth="1"/>
    <col min="774" max="774" width="36.140625" style="144" customWidth="1"/>
    <col min="775" max="780" width="9.85546875" style="144" customWidth="1"/>
    <col min="781" max="781" width="36.140625" style="144" customWidth="1"/>
    <col min="782" max="791" width="8.7109375" style="144" customWidth="1"/>
    <col min="792" max="1003" width="9.85546875" style="144" customWidth="1"/>
    <col min="1004" max="1024" width="9.85546875" style="144"/>
    <col min="1025" max="1025" width="36.140625" style="144" customWidth="1"/>
    <col min="1026" max="1026" width="13.42578125" style="144" customWidth="1"/>
    <col min="1027" max="1027" width="12.140625" style="144" customWidth="1"/>
    <col min="1028" max="1028" width="14.7109375" style="144" customWidth="1"/>
    <col min="1029" max="1029" width="11.7109375" style="144" customWidth="1"/>
    <col min="1030" max="1030" width="36.140625" style="144" customWidth="1"/>
    <col min="1031" max="1036" width="9.85546875" style="144" customWidth="1"/>
    <col min="1037" max="1037" width="36.140625" style="144" customWidth="1"/>
    <col min="1038" max="1047" width="8.7109375" style="144" customWidth="1"/>
    <col min="1048" max="1259" width="9.85546875" style="144" customWidth="1"/>
    <col min="1260" max="1280" width="9.85546875" style="144"/>
    <col min="1281" max="1281" width="36.140625" style="144" customWidth="1"/>
    <col min="1282" max="1282" width="13.42578125" style="144" customWidth="1"/>
    <col min="1283" max="1283" width="12.140625" style="144" customWidth="1"/>
    <col min="1284" max="1284" width="14.7109375" style="144" customWidth="1"/>
    <col min="1285" max="1285" width="11.7109375" style="144" customWidth="1"/>
    <col min="1286" max="1286" width="36.140625" style="144" customWidth="1"/>
    <col min="1287" max="1292" width="9.85546875" style="144" customWidth="1"/>
    <col min="1293" max="1293" width="36.140625" style="144" customWidth="1"/>
    <col min="1294" max="1303" width="8.7109375" style="144" customWidth="1"/>
    <col min="1304" max="1515" width="9.85546875" style="144" customWidth="1"/>
    <col min="1516" max="1536" width="9.85546875" style="144"/>
    <col min="1537" max="1537" width="36.140625" style="144" customWidth="1"/>
    <col min="1538" max="1538" width="13.42578125" style="144" customWidth="1"/>
    <col min="1539" max="1539" width="12.140625" style="144" customWidth="1"/>
    <col min="1540" max="1540" width="14.7109375" style="144" customWidth="1"/>
    <col min="1541" max="1541" width="11.7109375" style="144" customWidth="1"/>
    <col min="1542" max="1542" width="36.140625" style="144" customWidth="1"/>
    <col min="1543" max="1548" width="9.85546875" style="144" customWidth="1"/>
    <col min="1549" max="1549" width="36.140625" style="144" customWidth="1"/>
    <col min="1550" max="1559" width="8.7109375" style="144" customWidth="1"/>
    <col min="1560" max="1771" width="9.85546875" style="144" customWidth="1"/>
    <col min="1772" max="1792" width="9.85546875" style="144"/>
    <col min="1793" max="1793" width="36.140625" style="144" customWidth="1"/>
    <col min="1794" max="1794" width="13.42578125" style="144" customWidth="1"/>
    <col min="1795" max="1795" width="12.140625" style="144" customWidth="1"/>
    <col min="1796" max="1796" width="14.7109375" style="144" customWidth="1"/>
    <col min="1797" max="1797" width="11.7109375" style="144" customWidth="1"/>
    <col min="1798" max="1798" width="36.140625" style="144" customWidth="1"/>
    <col min="1799" max="1804" width="9.85546875" style="144" customWidth="1"/>
    <col min="1805" max="1805" width="36.140625" style="144" customWidth="1"/>
    <col min="1806" max="1815" width="8.7109375" style="144" customWidth="1"/>
    <col min="1816" max="2027" width="9.85546875" style="144" customWidth="1"/>
    <col min="2028" max="2048" width="9.85546875" style="144"/>
    <col min="2049" max="2049" width="36.140625" style="144" customWidth="1"/>
    <col min="2050" max="2050" width="13.42578125" style="144" customWidth="1"/>
    <col min="2051" max="2051" width="12.140625" style="144" customWidth="1"/>
    <col min="2052" max="2052" width="14.7109375" style="144" customWidth="1"/>
    <col min="2053" max="2053" width="11.7109375" style="144" customWidth="1"/>
    <col min="2054" max="2054" width="36.140625" style="144" customWidth="1"/>
    <col min="2055" max="2060" width="9.85546875" style="144" customWidth="1"/>
    <col min="2061" max="2061" width="36.140625" style="144" customWidth="1"/>
    <col min="2062" max="2071" width="8.7109375" style="144" customWidth="1"/>
    <col min="2072" max="2283" width="9.85546875" style="144" customWidth="1"/>
    <col min="2284" max="2304" width="9.85546875" style="144"/>
    <col min="2305" max="2305" width="36.140625" style="144" customWidth="1"/>
    <col min="2306" max="2306" width="13.42578125" style="144" customWidth="1"/>
    <col min="2307" max="2307" width="12.140625" style="144" customWidth="1"/>
    <col min="2308" max="2308" width="14.7109375" style="144" customWidth="1"/>
    <col min="2309" max="2309" width="11.7109375" style="144" customWidth="1"/>
    <col min="2310" max="2310" width="36.140625" style="144" customWidth="1"/>
    <col min="2311" max="2316" width="9.85546875" style="144" customWidth="1"/>
    <col min="2317" max="2317" width="36.140625" style="144" customWidth="1"/>
    <col min="2318" max="2327" width="8.7109375" style="144" customWidth="1"/>
    <col min="2328" max="2539" width="9.85546875" style="144" customWidth="1"/>
    <col min="2540" max="2560" width="9.85546875" style="144"/>
    <col min="2561" max="2561" width="36.140625" style="144" customWidth="1"/>
    <col min="2562" max="2562" width="13.42578125" style="144" customWidth="1"/>
    <col min="2563" max="2563" width="12.140625" style="144" customWidth="1"/>
    <col min="2564" max="2564" width="14.7109375" style="144" customWidth="1"/>
    <col min="2565" max="2565" width="11.7109375" style="144" customWidth="1"/>
    <col min="2566" max="2566" width="36.140625" style="144" customWidth="1"/>
    <col min="2567" max="2572" width="9.85546875" style="144" customWidth="1"/>
    <col min="2573" max="2573" width="36.140625" style="144" customWidth="1"/>
    <col min="2574" max="2583" width="8.7109375" style="144" customWidth="1"/>
    <col min="2584" max="2795" width="9.85546875" style="144" customWidth="1"/>
    <col min="2796" max="2816" width="9.85546875" style="144"/>
    <col min="2817" max="2817" width="36.140625" style="144" customWidth="1"/>
    <col min="2818" max="2818" width="13.42578125" style="144" customWidth="1"/>
    <col min="2819" max="2819" width="12.140625" style="144" customWidth="1"/>
    <col min="2820" max="2820" width="14.7109375" style="144" customWidth="1"/>
    <col min="2821" max="2821" width="11.7109375" style="144" customWidth="1"/>
    <col min="2822" max="2822" width="36.140625" style="144" customWidth="1"/>
    <col min="2823" max="2828" width="9.85546875" style="144" customWidth="1"/>
    <col min="2829" max="2829" width="36.140625" style="144" customWidth="1"/>
    <col min="2830" max="2839" width="8.7109375" style="144" customWidth="1"/>
    <col min="2840" max="3051" width="9.85546875" style="144" customWidth="1"/>
    <col min="3052" max="3072" width="9.85546875" style="144"/>
    <col min="3073" max="3073" width="36.140625" style="144" customWidth="1"/>
    <col min="3074" max="3074" width="13.42578125" style="144" customWidth="1"/>
    <col min="3075" max="3075" width="12.140625" style="144" customWidth="1"/>
    <col min="3076" max="3076" width="14.7109375" style="144" customWidth="1"/>
    <col min="3077" max="3077" width="11.7109375" style="144" customWidth="1"/>
    <col min="3078" max="3078" width="36.140625" style="144" customWidth="1"/>
    <col min="3079" max="3084" width="9.85546875" style="144" customWidth="1"/>
    <col min="3085" max="3085" width="36.140625" style="144" customWidth="1"/>
    <col min="3086" max="3095" width="8.7109375" style="144" customWidth="1"/>
    <col min="3096" max="3307" width="9.85546875" style="144" customWidth="1"/>
    <col min="3308" max="3328" width="9.85546875" style="144"/>
    <col min="3329" max="3329" width="36.140625" style="144" customWidth="1"/>
    <col min="3330" max="3330" width="13.42578125" style="144" customWidth="1"/>
    <col min="3331" max="3331" width="12.140625" style="144" customWidth="1"/>
    <col min="3332" max="3332" width="14.7109375" style="144" customWidth="1"/>
    <col min="3333" max="3333" width="11.7109375" style="144" customWidth="1"/>
    <col min="3334" max="3334" width="36.140625" style="144" customWidth="1"/>
    <col min="3335" max="3340" width="9.85546875" style="144" customWidth="1"/>
    <col min="3341" max="3341" width="36.140625" style="144" customWidth="1"/>
    <col min="3342" max="3351" width="8.7109375" style="144" customWidth="1"/>
    <col min="3352" max="3563" width="9.85546875" style="144" customWidth="1"/>
    <col min="3564" max="3584" width="9.85546875" style="144"/>
    <col min="3585" max="3585" width="36.140625" style="144" customWidth="1"/>
    <col min="3586" max="3586" width="13.42578125" style="144" customWidth="1"/>
    <col min="3587" max="3587" width="12.140625" style="144" customWidth="1"/>
    <col min="3588" max="3588" width="14.7109375" style="144" customWidth="1"/>
    <col min="3589" max="3589" width="11.7109375" style="144" customWidth="1"/>
    <col min="3590" max="3590" width="36.140625" style="144" customWidth="1"/>
    <col min="3591" max="3596" width="9.85546875" style="144" customWidth="1"/>
    <col min="3597" max="3597" width="36.140625" style="144" customWidth="1"/>
    <col min="3598" max="3607" width="8.7109375" style="144" customWidth="1"/>
    <col min="3608" max="3819" width="9.85546875" style="144" customWidth="1"/>
    <col min="3820" max="3840" width="9.85546875" style="144"/>
    <col min="3841" max="3841" width="36.140625" style="144" customWidth="1"/>
    <col min="3842" max="3842" width="13.42578125" style="144" customWidth="1"/>
    <col min="3843" max="3843" width="12.140625" style="144" customWidth="1"/>
    <col min="3844" max="3844" width="14.7109375" style="144" customWidth="1"/>
    <col min="3845" max="3845" width="11.7109375" style="144" customWidth="1"/>
    <col min="3846" max="3846" width="36.140625" style="144" customWidth="1"/>
    <col min="3847" max="3852" width="9.85546875" style="144" customWidth="1"/>
    <col min="3853" max="3853" width="36.140625" style="144" customWidth="1"/>
    <col min="3854" max="3863" width="8.7109375" style="144" customWidth="1"/>
    <col min="3864" max="4075" width="9.85546875" style="144" customWidth="1"/>
    <col min="4076" max="4096" width="9.85546875" style="144"/>
    <col min="4097" max="4097" width="36.140625" style="144" customWidth="1"/>
    <col min="4098" max="4098" width="13.42578125" style="144" customWidth="1"/>
    <col min="4099" max="4099" width="12.140625" style="144" customWidth="1"/>
    <col min="4100" max="4100" width="14.7109375" style="144" customWidth="1"/>
    <col min="4101" max="4101" width="11.7109375" style="144" customWidth="1"/>
    <col min="4102" max="4102" width="36.140625" style="144" customWidth="1"/>
    <col min="4103" max="4108" width="9.85546875" style="144" customWidth="1"/>
    <col min="4109" max="4109" width="36.140625" style="144" customWidth="1"/>
    <col min="4110" max="4119" width="8.7109375" style="144" customWidth="1"/>
    <col min="4120" max="4331" width="9.85546875" style="144" customWidth="1"/>
    <col min="4332" max="4352" width="9.85546875" style="144"/>
    <col min="4353" max="4353" width="36.140625" style="144" customWidth="1"/>
    <col min="4354" max="4354" width="13.42578125" style="144" customWidth="1"/>
    <col min="4355" max="4355" width="12.140625" style="144" customWidth="1"/>
    <col min="4356" max="4356" width="14.7109375" style="144" customWidth="1"/>
    <col min="4357" max="4357" width="11.7109375" style="144" customWidth="1"/>
    <col min="4358" max="4358" width="36.140625" style="144" customWidth="1"/>
    <col min="4359" max="4364" width="9.85546875" style="144" customWidth="1"/>
    <col min="4365" max="4365" width="36.140625" style="144" customWidth="1"/>
    <col min="4366" max="4375" width="8.7109375" style="144" customWidth="1"/>
    <col min="4376" max="4587" width="9.85546875" style="144" customWidth="1"/>
    <col min="4588" max="4608" width="9.85546875" style="144"/>
    <col min="4609" max="4609" width="36.140625" style="144" customWidth="1"/>
    <col min="4610" max="4610" width="13.42578125" style="144" customWidth="1"/>
    <col min="4611" max="4611" width="12.140625" style="144" customWidth="1"/>
    <col min="4612" max="4612" width="14.7109375" style="144" customWidth="1"/>
    <col min="4613" max="4613" width="11.7109375" style="144" customWidth="1"/>
    <col min="4614" max="4614" width="36.140625" style="144" customWidth="1"/>
    <col min="4615" max="4620" width="9.85546875" style="144" customWidth="1"/>
    <col min="4621" max="4621" width="36.140625" style="144" customWidth="1"/>
    <col min="4622" max="4631" width="8.7109375" style="144" customWidth="1"/>
    <col min="4632" max="4843" width="9.85546875" style="144" customWidth="1"/>
    <col min="4844" max="4864" width="9.85546875" style="144"/>
    <col min="4865" max="4865" width="36.140625" style="144" customWidth="1"/>
    <col min="4866" max="4866" width="13.42578125" style="144" customWidth="1"/>
    <col min="4867" max="4867" width="12.140625" style="144" customWidth="1"/>
    <col min="4868" max="4868" width="14.7109375" style="144" customWidth="1"/>
    <col min="4869" max="4869" width="11.7109375" style="144" customWidth="1"/>
    <col min="4870" max="4870" width="36.140625" style="144" customWidth="1"/>
    <col min="4871" max="4876" width="9.85546875" style="144" customWidth="1"/>
    <col min="4877" max="4877" width="36.140625" style="144" customWidth="1"/>
    <col min="4878" max="4887" width="8.7109375" style="144" customWidth="1"/>
    <col min="4888" max="5099" width="9.85546875" style="144" customWidth="1"/>
    <col min="5100" max="5120" width="9.85546875" style="144"/>
    <col min="5121" max="5121" width="36.140625" style="144" customWidth="1"/>
    <col min="5122" max="5122" width="13.42578125" style="144" customWidth="1"/>
    <col min="5123" max="5123" width="12.140625" style="144" customWidth="1"/>
    <col min="5124" max="5124" width="14.7109375" style="144" customWidth="1"/>
    <col min="5125" max="5125" width="11.7109375" style="144" customWidth="1"/>
    <col min="5126" max="5126" width="36.140625" style="144" customWidth="1"/>
    <col min="5127" max="5132" width="9.85546875" style="144" customWidth="1"/>
    <col min="5133" max="5133" width="36.140625" style="144" customWidth="1"/>
    <col min="5134" max="5143" width="8.7109375" style="144" customWidth="1"/>
    <col min="5144" max="5355" width="9.85546875" style="144" customWidth="1"/>
    <col min="5356" max="5376" width="9.85546875" style="144"/>
    <col min="5377" max="5377" width="36.140625" style="144" customWidth="1"/>
    <col min="5378" max="5378" width="13.42578125" style="144" customWidth="1"/>
    <col min="5379" max="5379" width="12.140625" style="144" customWidth="1"/>
    <col min="5380" max="5380" width="14.7109375" style="144" customWidth="1"/>
    <col min="5381" max="5381" width="11.7109375" style="144" customWidth="1"/>
    <col min="5382" max="5382" width="36.140625" style="144" customWidth="1"/>
    <col min="5383" max="5388" width="9.85546875" style="144" customWidth="1"/>
    <col min="5389" max="5389" width="36.140625" style="144" customWidth="1"/>
    <col min="5390" max="5399" width="8.7109375" style="144" customWidth="1"/>
    <col min="5400" max="5611" width="9.85546875" style="144" customWidth="1"/>
    <col min="5612" max="5632" width="9.85546875" style="144"/>
    <col min="5633" max="5633" width="36.140625" style="144" customWidth="1"/>
    <col min="5634" max="5634" width="13.42578125" style="144" customWidth="1"/>
    <col min="5635" max="5635" width="12.140625" style="144" customWidth="1"/>
    <col min="5636" max="5636" width="14.7109375" style="144" customWidth="1"/>
    <col min="5637" max="5637" width="11.7109375" style="144" customWidth="1"/>
    <col min="5638" max="5638" width="36.140625" style="144" customWidth="1"/>
    <col min="5639" max="5644" width="9.85546875" style="144" customWidth="1"/>
    <col min="5645" max="5645" width="36.140625" style="144" customWidth="1"/>
    <col min="5646" max="5655" width="8.7109375" style="144" customWidth="1"/>
    <col min="5656" max="5867" width="9.85546875" style="144" customWidth="1"/>
    <col min="5868" max="5888" width="9.85546875" style="144"/>
    <col min="5889" max="5889" width="36.140625" style="144" customWidth="1"/>
    <col min="5890" max="5890" width="13.42578125" style="144" customWidth="1"/>
    <col min="5891" max="5891" width="12.140625" style="144" customWidth="1"/>
    <col min="5892" max="5892" width="14.7109375" style="144" customWidth="1"/>
    <col min="5893" max="5893" width="11.7109375" style="144" customWidth="1"/>
    <col min="5894" max="5894" width="36.140625" style="144" customWidth="1"/>
    <col min="5895" max="5900" width="9.85546875" style="144" customWidth="1"/>
    <col min="5901" max="5901" width="36.140625" style="144" customWidth="1"/>
    <col min="5902" max="5911" width="8.7109375" style="144" customWidth="1"/>
    <col min="5912" max="6123" width="9.85546875" style="144" customWidth="1"/>
    <col min="6124" max="6144" width="9.85546875" style="144"/>
    <col min="6145" max="6145" width="36.140625" style="144" customWidth="1"/>
    <col min="6146" max="6146" width="13.42578125" style="144" customWidth="1"/>
    <col min="6147" max="6147" width="12.140625" style="144" customWidth="1"/>
    <col min="6148" max="6148" width="14.7109375" style="144" customWidth="1"/>
    <col min="6149" max="6149" width="11.7109375" style="144" customWidth="1"/>
    <col min="6150" max="6150" width="36.140625" style="144" customWidth="1"/>
    <col min="6151" max="6156" width="9.85546875" style="144" customWidth="1"/>
    <col min="6157" max="6157" width="36.140625" style="144" customWidth="1"/>
    <col min="6158" max="6167" width="8.7109375" style="144" customWidth="1"/>
    <col min="6168" max="6379" width="9.85546875" style="144" customWidth="1"/>
    <col min="6380" max="6400" width="9.85546875" style="144"/>
    <col min="6401" max="6401" width="36.140625" style="144" customWidth="1"/>
    <col min="6402" max="6402" width="13.42578125" style="144" customWidth="1"/>
    <col min="6403" max="6403" width="12.140625" style="144" customWidth="1"/>
    <col min="6404" max="6404" width="14.7109375" style="144" customWidth="1"/>
    <col min="6405" max="6405" width="11.7109375" style="144" customWidth="1"/>
    <col min="6406" max="6406" width="36.140625" style="144" customWidth="1"/>
    <col min="6407" max="6412" width="9.85546875" style="144" customWidth="1"/>
    <col min="6413" max="6413" width="36.140625" style="144" customWidth="1"/>
    <col min="6414" max="6423" width="8.7109375" style="144" customWidth="1"/>
    <col min="6424" max="6635" width="9.85546875" style="144" customWidth="1"/>
    <col min="6636" max="6656" width="9.85546875" style="144"/>
    <col min="6657" max="6657" width="36.140625" style="144" customWidth="1"/>
    <col min="6658" max="6658" width="13.42578125" style="144" customWidth="1"/>
    <col min="6659" max="6659" width="12.140625" style="144" customWidth="1"/>
    <col min="6660" max="6660" width="14.7109375" style="144" customWidth="1"/>
    <col min="6661" max="6661" width="11.7109375" style="144" customWidth="1"/>
    <col min="6662" max="6662" width="36.140625" style="144" customWidth="1"/>
    <col min="6663" max="6668" width="9.85546875" style="144" customWidth="1"/>
    <col min="6669" max="6669" width="36.140625" style="144" customWidth="1"/>
    <col min="6670" max="6679" width="8.7109375" style="144" customWidth="1"/>
    <col min="6680" max="6891" width="9.85546875" style="144" customWidth="1"/>
    <col min="6892" max="6912" width="9.85546875" style="144"/>
    <col min="6913" max="6913" width="36.140625" style="144" customWidth="1"/>
    <col min="6914" max="6914" width="13.42578125" style="144" customWidth="1"/>
    <col min="6915" max="6915" width="12.140625" style="144" customWidth="1"/>
    <col min="6916" max="6916" width="14.7109375" style="144" customWidth="1"/>
    <col min="6917" max="6917" width="11.7109375" style="144" customWidth="1"/>
    <col min="6918" max="6918" width="36.140625" style="144" customWidth="1"/>
    <col min="6919" max="6924" width="9.85546875" style="144" customWidth="1"/>
    <col min="6925" max="6925" width="36.140625" style="144" customWidth="1"/>
    <col min="6926" max="6935" width="8.7109375" style="144" customWidth="1"/>
    <col min="6936" max="7147" width="9.85546875" style="144" customWidth="1"/>
    <col min="7148" max="7168" width="9.85546875" style="144"/>
    <col min="7169" max="7169" width="36.140625" style="144" customWidth="1"/>
    <col min="7170" max="7170" width="13.42578125" style="144" customWidth="1"/>
    <col min="7171" max="7171" width="12.140625" style="144" customWidth="1"/>
    <col min="7172" max="7172" width="14.7109375" style="144" customWidth="1"/>
    <col min="7173" max="7173" width="11.7109375" style="144" customWidth="1"/>
    <col min="7174" max="7174" width="36.140625" style="144" customWidth="1"/>
    <col min="7175" max="7180" width="9.85546875" style="144" customWidth="1"/>
    <col min="7181" max="7181" width="36.140625" style="144" customWidth="1"/>
    <col min="7182" max="7191" width="8.7109375" style="144" customWidth="1"/>
    <col min="7192" max="7403" width="9.85546875" style="144" customWidth="1"/>
    <col min="7404" max="7424" width="9.85546875" style="144"/>
    <col min="7425" max="7425" width="36.140625" style="144" customWidth="1"/>
    <col min="7426" max="7426" width="13.42578125" style="144" customWidth="1"/>
    <col min="7427" max="7427" width="12.140625" style="144" customWidth="1"/>
    <col min="7428" max="7428" width="14.7109375" style="144" customWidth="1"/>
    <col min="7429" max="7429" width="11.7109375" style="144" customWidth="1"/>
    <col min="7430" max="7430" width="36.140625" style="144" customWidth="1"/>
    <col min="7431" max="7436" width="9.85546875" style="144" customWidth="1"/>
    <col min="7437" max="7437" width="36.140625" style="144" customWidth="1"/>
    <col min="7438" max="7447" width="8.7109375" style="144" customWidth="1"/>
    <col min="7448" max="7659" width="9.85546875" style="144" customWidth="1"/>
    <col min="7660" max="7680" width="9.85546875" style="144"/>
    <col min="7681" max="7681" width="36.140625" style="144" customWidth="1"/>
    <col min="7682" max="7682" width="13.42578125" style="144" customWidth="1"/>
    <col min="7683" max="7683" width="12.140625" style="144" customWidth="1"/>
    <col min="7684" max="7684" width="14.7109375" style="144" customWidth="1"/>
    <col min="7685" max="7685" width="11.7109375" style="144" customWidth="1"/>
    <col min="7686" max="7686" width="36.140625" style="144" customWidth="1"/>
    <col min="7687" max="7692" width="9.85546875" style="144" customWidth="1"/>
    <col min="7693" max="7693" width="36.140625" style="144" customWidth="1"/>
    <col min="7694" max="7703" width="8.7109375" style="144" customWidth="1"/>
    <col min="7704" max="7915" width="9.85546875" style="144" customWidth="1"/>
    <col min="7916" max="7936" width="9.85546875" style="144"/>
    <col min="7937" max="7937" width="36.140625" style="144" customWidth="1"/>
    <col min="7938" max="7938" width="13.42578125" style="144" customWidth="1"/>
    <col min="7939" max="7939" width="12.140625" style="144" customWidth="1"/>
    <col min="7940" max="7940" width="14.7109375" style="144" customWidth="1"/>
    <col min="7941" max="7941" width="11.7109375" style="144" customWidth="1"/>
    <col min="7942" max="7942" width="36.140625" style="144" customWidth="1"/>
    <col min="7943" max="7948" width="9.85546875" style="144" customWidth="1"/>
    <col min="7949" max="7949" width="36.140625" style="144" customWidth="1"/>
    <col min="7950" max="7959" width="8.7109375" style="144" customWidth="1"/>
    <col min="7960" max="8171" width="9.85546875" style="144" customWidth="1"/>
    <col min="8172" max="8192" width="9.85546875" style="144"/>
    <col min="8193" max="8193" width="36.140625" style="144" customWidth="1"/>
    <col min="8194" max="8194" width="13.42578125" style="144" customWidth="1"/>
    <col min="8195" max="8195" width="12.140625" style="144" customWidth="1"/>
    <col min="8196" max="8196" width="14.7109375" style="144" customWidth="1"/>
    <col min="8197" max="8197" width="11.7109375" style="144" customWidth="1"/>
    <col min="8198" max="8198" width="36.140625" style="144" customWidth="1"/>
    <col min="8199" max="8204" width="9.85546875" style="144" customWidth="1"/>
    <col min="8205" max="8205" width="36.140625" style="144" customWidth="1"/>
    <col min="8206" max="8215" width="8.7109375" style="144" customWidth="1"/>
    <col min="8216" max="8427" width="9.85546875" style="144" customWidth="1"/>
    <col min="8428" max="8448" width="9.85546875" style="144"/>
    <col min="8449" max="8449" width="36.140625" style="144" customWidth="1"/>
    <col min="8450" max="8450" width="13.42578125" style="144" customWidth="1"/>
    <col min="8451" max="8451" width="12.140625" style="144" customWidth="1"/>
    <col min="8452" max="8452" width="14.7109375" style="144" customWidth="1"/>
    <col min="8453" max="8453" width="11.7109375" style="144" customWidth="1"/>
    <col min="8454" max="8454" width="36.140625" style="144" customWidth="1"/>
    <col min="8455" max="8460" width="9.85546875" style="144" customWidth="1"/>
    <col min="8461" max="8461" width="36.140625" style="144" customWidth="1"/>
    <col min="8462" max="8471" width="8.7109375" style="144" customWidth="1"/>
    <col min="8472" max="8683" width="9.85546875" style="144" customWidth="1"/>
    <col min="8684" max="8704" width="9.85546875" style="144"/>
    <col min="8705" max="8705" width="36.140625" style="144" customWidth="1"/>
    <col min="8706" max="8706" width="13.42578125" style="144" customWidth="1"/>
    <col min="8707" max="8707" width="12.140625" style="144" customWidth="1"/>
    <col min="8708" max="8708" width="14.7109375" style="144" customWidth="1"/>
    <col min="8709" max="8709" width="11.7109375" style="144" customWidth="1"/>
    <col min="8710" max="8710" width="36.140625" style="144" customWidth="1"/>
    <col min="8711" max="8716" width="9.85546875" style="144" customWidth="1"/>
    <col min="8717" max="8717" width="36.140625" style="144" customWidth="1"/>
    <col min="8718" max="8727" width="8.7109375" style="144" customWidth="1"/>
    <col min="8728" max="8939" width="9.85546875" style="144" customWidth="1"/>
    <col min="8940" max="8960" width="9.85546875" style="144"/>
    <col min="8961" max="8961" width="36.140625" style="144" customWidth="1"/>
    <col min="8962" max="8962" width="13.42578125" style="144" customWidth="1"/>
    <col min="8963" max="8963" width="12.140625" style="144" customWidth="1"/>
    <col min="8964" max="8964" width="14.7109375" style="144" customWidth="1"/>
    <col min="8965" max="8965" width="11.7109375" style="144" customWidth="1"/>
    <col min="8966" max="8966" width="36.140625" style="144" customWidth="1"/>
    <col min="8967" max="8972" width="9.85546875" style="144" customWidth="1"/>
    <col min="8973" max="8973" width="36.140625" style="144" customWidth="1"/>
    <col min="8974" max="8983" width="8.7109375" style="144" customWidth="1"/>
    <col min="8984" max="9195" width="9.85546875" style="144" customWidth="1"/>
    <col min="9196" max="9216" width="9.85546875" style="144"/>
    <col min="9217" max="9217" width="36.140625" style="144" customWidth="1"/>
    <col min="9218" max="9218" width="13.42578125" style="144" customWidth="1"/>
    <col min="9219" max="9219" width="12.140625" style="144" customWidth="1"/>
    <col min="9220" max="9220" width="14.7109375" style="144" customWidth="1"/>
    <col min="9221" max="9221" width="11.7109375" style="144" customWidth="1"/>
    <col min="9222" max="9222" width="36.140625" style="144" customWidth="1"/>
    <col min="9223" max="9228" width="9.85546875" style="144" customWidth="1"/>
    <col min="9229" max="9229" width="36.140625" style="144" customWidth="1"/>
    <col min="9230" max="9239" width="8.7109375" style="144" customWidth="1"/>
    <col min="9240" max="9451" width="9.85546875" style="144" customWidth="1"/>
    <col min="9452" max="9472" width="9.85546875" style="144"/>
    <col min="9473" max="9473" width="36.140625" style="144" customWidth="1"/>
    <col min="9474" max="9474" width="13.42578125" style="144" customWidth="1"/>
    <col min="9475" max="9475" width="12.140625" style="144" customWidth="1"/>
    <col min="9476" max="9476" width="14.7109375" style="144" customWidth="1"/>
    <col min="9477" max="9477" width="11.7109375" style="144" customWidth="1"/>
    <col min="9478" max="9478" width="36.140625" style="144" customWidth="1"/>
    <col min="9479" max="9484" width="9.85546875" style="144" customWidth="1"/>
    <col min="9485" max="9485" width="36.140625" style="144" customWidth="1"/>
    <col min="9486" max="9495" width="8.7109375" style="144" customWidth="1"/>
    <col min="9496" max="9707" width="9.85546875" style="144" customWidth="1"/>
    <col min="9708" max="9728" width="9.85546875" style="144"/>
    <col min="9729" max="9729" width="36.140625" style="144" customWidth="1"/>
    <col min="9730" max="9730" width="13.42578125" style="144" customWidth="1"/>
    <col min="9731" max="9731" width="12.140625" style="144" customWidth="1"/>
    <col min="9732" max="9732" width="14.7109375" style="144" customWidth="1"/>
    <col min="9733" max="9733" width="11.7109375" style="144" customWidth="1"/>
    <col min="9734" max="9734" width="36.140625" style="144" customWidth="1"/>
    <col min="9735" max="9740" width="9.85546875" style="144" customWidth="1"/>
    <col min="9741" max="9741" width="36.140625" style="144" customWidth="1"/>
    <col min="9742" max="9751" width="8.7109375" style="144" customWidth="1"/>
    <col min="9752" max="9963" width="9.85546875" style="144" customWidth="1"/>
    <col min="9964" max="9984" width="9.85546875" style="144"/>
    <col min="9985" max="9985" width="36.140625" style="144" customWidth="1"/>
    <col min="9986" max="9986" width="13.42578125" style="144" customWidth="1"/>
    <col min="9987" max="9987" width="12.140625" style="144" customWidth="1"/>
    <col min="9988" max="9988" width="14.7109375" style="144" customWidth="1"/>
    <col min="9989" max="9989" width="11.7109375" style="144" customWidth="1"/>
    <col min="9990" max="9990" width="36.140625" style="144" customWidth="1"/>
    <col min="9991" max="9996" width="9.85546875" style="144" customWidth="1"/>
    <col min="9997" max="9997" width="36.140625" style="144" customWidth="1"/>
    <col min="9998" max="10007" width="8.7109375" style="144" customWidth="1"/>
    <col min="10008" max="10219" width="9.85546875" style="144" customWidth="1"/>
    <col min="10220" max="10240" width="9.85546875" style="144"/>
    <col min="10241" max="10241" width="36.140625" style="144" customWidth="1"/>
    <col min="10242" max="10242" width="13.42578125" style="144" customWidth="1"/>
    <col min="10243" max="10243" width="12.140625" style="144" customWidth="1"/>
    <col min="10244" max="10244" width="14.7109375" style="144" customWidth="1"/>
    <col min="10245" max="10245" width="11.7109375" style="144" customWidth="1"/>
    <col min="10246" max="10246" width="36.140625" style="144" customWidth="1"/>
    <col min="10247" max="10252" width="9.85546875" style="144" customWidth="1"/>
    <col min="10253" max="10253" width="36.140625" style="144" customWidth="1"/>
    <col min="10254" max="10263" width="8.7109375" style="144" customWidth="1"/>
    <col min="10264" max="10475" width="9.85546875" style="144" customWidth="1"/>
    <col min="10476" max="10496" width="9.85546875" style="144"/>
    <col min="10497" max="10497" width="36.140625" style="144" customWidth="1"/>
    <col min="10498" max="10498" width="13.42578125" style="144" customWidth="1"/>
    <col min="10499" max="10499" width="12.140625" style="144" customWidth="1"/>
    <col min="10500" max="10500" width="14.7109375" style="144" customWidth="1"/>
    <col min="10501" max="10501" width="11.7109375" style="144" customWidth="1"/>
    <col min="10502" max="10502" width="36.140625" style="144" customWidth="1"/>
    <col min="10503" max="10508" width="9.85546875" style="144" customWidth="1"/>
    <col min="10509" max="10509" width="36.140625" style="144" customWidth="1"/>
    <col min="10510" max="10519" width="8.7109375" style="144" customWidth="1"/>
    <col min="10520" max="10731" width="9.85546875" style="144" customWidth="1"/>
    <col min="10732" max="10752" width="9.85546875" style="144"/>
    <col min="10753" max="10753" width="36.140625" style="144" customWidth="1"/>
    <col min="10754" max="10754" width="13.42578125" style="144" customWidth="1"/>
    <col min="10755" max="10755" width="12.140625" style="144" customWidth="1"/>
    <col min="10756" max="10756" width="14.7109375" style="144" customWidth="1"/>
    <col min="10757" max="10757" width="11.7109375" style="144" customWidth="1"/>
    <col min="10758" max="10758" width="36.140625" style="144" customWidth="1"/>
    <col min="10759" max="10764" width="9.85546875" style="144" customWidth="1"/>
    <col min="10765" max="10765" width="36.140625" style="144" customWidth="1"/>
    <col min="10766" max="10775" width="8.7109375" style="144" customWidth="1"/>
    <col min="10776" max="10987" width="9.85546875" style="144" customWidth="1"/>
    <col min="10988" max="11008" width="9.85546875" style="144"/>
    <col min="11009" max="11009" width="36.140625" style="144" customWidth="1"/>
    <col min="11010" max="11010" width="13.42578125" style="144" customWidth="1"/>
    <col min="11011" max="11011" width="12.140625" style="144" customWidth="1"/>
    <col min="11012" max="11012" width="14.7109375" style="144" customWidth="1"/>
    <col min="11013" max="11013" width="11.7109375" style="144" customWidth="1"/>
    <col min="11014" max="11014" width="36.140625" style="144" customWidth="1"/>
    <col min="11015" max="11020" width="9.85546875" style="144" customWidth="1"/>
    <col min="11021" max="11021" width="36.140625" style="144" customWidth="1"/>
    <col min="11022" max="11031" width="8.7109375" style="144" customWidth="1"/>
    <col min="11032" max="11243" width="9.85546875" style="144" customWidth="1"/>
    <col min="11244" max="11264" width="9.85546875" style="144"/>
    <col min="11265" max="11265" width="36.140625" style="144" customWidth="1"/>
    <col min="11266" max="11266" width="13.42578125" style="144" customWidth="1"/>
    <col min="11267" max="11267" width="12.140625" style="144" customWidth="1"/>
    <col min="11268" max="11268" width="14.7109375" style="144" customWidth="1"/>
    <col min="11269" max="11269" width="11.7109375" style="144" customWidth="1"/>
    <col min="11270" max="11270" width="36.140625" style="144" customWidth="1"/>
    <col min="11271" max="11276" width="9.85546875" style="144" customWidth="1"/>
    <col min="11277" max="11277" width="36.140625" style="144" customWidth="1"/>
    <col min="11278" max="11287" width="8.7109375" style="144" customWidth="1"/>
    <col min="11288" max="11499" width="9.85546875" style="144" customWidth="1"/>
    <col min="11500" max="11520" width="9.85546875" style="144"/>
    <col min="11521" max="11521" width="36.140625" style="144" customWidth="1"/>
    <col min="11522" max="11522" width="13.42578125" style="144" customWidth="1"/>
    <col min="11523" max="11523" width="12.140625" style="144" customWidth="1"/>
    <col min="11524" max="11524" width="14.7109375" style="144" customWidth="1"/>
    <col min="11525" max="11525" width="11.7109375" style="144" customWidth="1"/>
    <col min="11526" max="11526" width="36.140625" style="144" customWidth="1"/>
    <col min="11527" max="11532" width="9.85546875" style="144" customWidth="1"/>
    <col min="11533" max="11533" width="36.140625" style="144" customWidth="1"/>
    <col min="11534" max="11543" width="8.7109375" style="144" customWidth="1"/>
    <col min="11544" max="11755" width="9.85546875" style="144" customWidth="1"/>
    <col min="11756" max="11776" width="9.85546875" style="144"/>
    <col min="11777" max="11777" width="36.140625" style="144" customWidth="1"/>
    <col min="11778" max="11778" width="13.42578125" style="144" customWidth="1"/>
    <col min="11779" max="11779" width="12.140625" style="144" customWidth="1"/>
    <col min="11780" max="11780" width="14.7109375" style="144" customWidth="1"/>
    <col min="11781" max="11781" width="11.7109375" style="144" customWidth="1"/>
    <col min="11782" max="11782" width="36.140625" style="144" customWidth="1"/>
    <col min="11783" max="11788" width="9.85546875" style="144" customWidth="1"/>
    <col min="11789" max="11789" width="36.140625" style="144" customWidth="1"/>
    <col min="11790" max="11799" width="8.7109375" style="144" customWidth="1"/>
    <col min="11800" max="12011" width="9.85546875" style="144" customWidth="1"/>
    <col min="12012" max="12032" width="9.85546875" style="144"/>
    <col min="12033" max="12033" width="36.140625" style="144" customWidth="1"/>
    <col min="12034" max="12034" width="13.42578125" style="144" customWidth="1"/>
    <col min="12035" max="12035" width="12.140625" style="144" customWidth="1"/>
    <col min="12036" max="12036" width="14.7109375" style="144" customWidth="1"/>
    <col min="12037" max="12037" width="11.7109375" style="144" customWidth="1"/>
    <col min="12038" max="12038" width="36.140625" style="144" customWidth="1"/>
    <col min="12039" max="12044" width="9.85546875" style="144" customWidth="1"/>
    <col min="12045" max="12045" width="36.140625" style="144" customWidth="1"/>
    <col min="12046" max="12055" width="8.7109375" style="144" customWidth="1"/>
    <col min="12056" max="12267" width="9.85546875" style="144" customWidth="1"/>
    <col min="12268" max="12288" width="9.85546875" style="144"/>
    <col min="12289" max="12289" width="36.140625" style="144" customWidth="1"/>
    <col min="12290" max="12290" width="13.42578125" style="144" customWidth="1"/>
    <col min="12291" max="12291" width="12.140625" style="144" customWidth="1"/>
    <col min="12292" max="12292" width="14.7109375" style="144" customWidth="1"/>
    <col min="12293" max="12293" width="11.7109375" style="144" customWidth="1"/>
    <col min="12294" max="12294" width="36.140625" style="144" customWidth="1"/>
    <col min="12295" max="12300" width="9.85546875" style="144" customWidth="1"/>
    <col min="12301" max="12301" width="36.140625" style="144" customWidth="1"/>
    <col min="12302" max="12311" width="8.7109375" style="144" customWidth="1"/>
    <col min="12312" max="12523" width="9.85546875" style="144" customWidth="1"/>
    <col min="12524" max="12544" width="9.85546875" style="144"/>
    <col min="12545" max="12545" width="36.140625" style="144" customWidth="1"/>
    <col min="12546" max="12546" width="13.42578125" style="144" customWidth="1"/>
    <col min="12547" max="12547" width="12.140625" style="144" customWidth="1"/>
    <col min="12548" max="12548" width="14.7109375" style="144" customWidth="1"/>
    <col min="12549" max="12549" width="11.7109375" style="144" customWidth="1"/>
    <col min="12550" max="12550" width="36.140625" style="144" customWidth="1"/>
    <col min="12551" max="12556" width="9.85546875" style="144" customWidth="1"/>
    <col min="12557" max="12557" width="36.140625" style="144" customWidth="1"/>
    <col min="12558" max="12567" width="8.7109375" style="144" customWidth="1"/>
    <col min="12568" max="12779" width="9.85546875" style="144" customWidth="1"/>
    <col min="12780" max="12800" width="9.85546875" style="144"/>
    <col min="12801" max="12801" width="36.140625" style="144" customWidth="1"/>
    <col min="12802" max="12802" width="13.42578125" style="144" customWidth="1"/>
    <col min="12803" max="12803" width="12.140625" style="144" customWidth="1"/>
    <col min="12804" max="12804" width="14.7109375" style="144" customWidth="1"/>
    <col min="12805" max="12805" width="11.7109375" style="144" customWidth="1"/>
    <col min="12806" max="12806" width="36.140625" style="144" customWidth="1"/>
    <col min="12807" max="12812" width="9.85546875" style="144" customWidth="1"/>
    <col min="12813" max="12813" width="36.140625" style="144" customWidth="1"/>
    <col min="12814" max="12823" width="8.7109375" style="144" customWidth="1"/>
    <col min="12824" max="13035" width="9.85546875" style="144" customWidth="1"/>
    <col min="13036" max="13056" width="9.85546875" style="144"/>
    <col min="13057" max="13057" width="36.140625" style="144" customWidth="1"/>
    <col min="13058" max="13058" width="13.42578125" style="144" customWidth="1"/>
    <col min="13059" max="13059" width="12.140625" style="144" customWidth="1"/>
    <col min="13060" max="13060" width="14.7109375" style="144" customWidth="1"/>
    <col min="13061" max="13061" width="11.7109375" style="144" customWidth="1"/>
    <col min="13062" max="13062" width="36.140625" style="144" customWidth="1"/>
    <col min="13063" max="13068" width="9.85546875" style="144" customWidth="1"/>
    <col min="13069" max="13069" width="36.140625" style="144" customWidth="1"/>
    <col min="13070" max="13079" width="8.7109375" style="144" customWidth="1"/>
    <col min="13080" max="13291" width="9.85546875" style="144" customWidth="1"/>
    <col min="13292" max="13312" width="9.85546875" style="144"/>
    <col min="13313" max="13313" width="36.140625" style="144" customWidth="1"/>
    <col min="13314" max="13314" width="13.42578125" style="144" customWidth="1"/>
    <col min="13315" max="13315" width="12.140625" style="144" customWidth="1"/>
    <col min="13316" max="13316" width="14.7109375" style="144" customWidth="1"/>
    <col min="13317" max="13317" width="11.7109375" style="144" customWidth="1"/>
    <col min="13318" max="13318" width="36.140625" style="144" customWidth="1"/>
    <col min="13319" max="13324" width="9.85546875" style="144" customWidth="1"/>
    <col min="13325" max="13325" width="36.140625" style="144" customWidth="1"/>
    <col min="13326" max="13335" width="8.7109375" style="144" customWidth="1"/>
    <col min="13336" max="13547" width="9.85546875" style="144" customWidth="1"/>
    <col min="13548" max="13568" width="9.85546875" style="144"/>
    <col min="13569" max="13569" width="36.140625" style="144" customWidth="1"/>
    <col min="13570" max="13570" width="13.42578125" style="144" customWidth="1"/>
    <col min="13571" max="13571" width="12.140625" style="144" customWidth="1"/>
    <col min="13572" max="13572" width="14.7109375" style="144" customWidth="1"/>
    <col min="13573" max="13573" width="11.7109375" style="144" customWidth="1"/>
    <col min="13574" max="13574" width="36.140625" style="144" customWidth="1"/>
    <col min="13575" max="13580" width="9.85546875" style="144" customWidth="1"/>
    <col min="13581" max="13581" width="36.140625" style="144" customWidth="1"/>
    <col min="13582" max="13591" width="8.7109375" style="144" customWidth="1"/>
    <col min="13592" max="13803" width="9.85546875" style="144" customWidth="1"/>
    <col min="13804" max="13824" width="9.85546875" style="144"/>
    <col min="13825" max="13825" width="36.140625" style="144" customWidth="1"/>
    <col min="13826" max="13826" width="13.42578125" style="144" customWidth="1"/>
    <col min="13827" max="13827" width="12.140625" style="144" customWidth="1"/>
    <col min="13828" max="13828" width="14.7109375" style="144" customWidth="1"/>
    <col min="13829" max="13829" width="11.7109375" style="144" customWidth="1"/>
    <col min="13830" max="13830" width="36.140625" style="144" customWidth="1"/>
    <col min="13831" max="13836" width="9.85546875" style="144" customWidth="1"/>
    <col min="13837" max="13837" width="36.140625" style="144" customWidth="1"/>
    <col min="13838" max="13847" width="8.7109375" style="144" customWidth="1"/>
    <col min="13848" max="14059" width="9.85546875" style="144" customWidth="1"/>
    <col min="14060" max="14080" width="9.85546875" style="144"/>
    <col min="14081" max="14081" width="36.140625" style="144" customWidth="1"/>
    <col min="14082" max="14082" width="13.42578125" style="144" customWidth="1"/>
    <col min="14083" max="14083" width="12.140625" style="144" customWidth="1"/>
    <col min="14084" max="14084" width="14.7109375" style="144" customWidth="1"/>
    <col min="14085" max="14085" width="11.7109375" style="144" customWidth="1"/>
    <col min="14086" max="14086" width="36.140625" style="144" customWidth="1"/>
    <col min="14087" max="14092" width="9.85546875" style="144" customWidth="1"/>
    <col min="14093" max="14093" width="36.140625" style="144" customWidth="1"/>
    <col min="14094" max="14103" width="8.7109375" style="144" customWidth="1"/>
    <col min="14104" max="14315" width="9.85546875" style="144" customWidth="1"/>
    <col min="14316" max="14336" width="9.85546875" style="144"/>
    <col min="14337" max="14337" width="36.140625" style="144" customWidth="1"/>
    <col min="14338" max="14338" width="13.42578125" style="144" customWidth="1"/>
    <col min="14339" max="14339" width="12.140625" style="144" customWidth="1"/>
    <col min="14340" max="14340" width="14.7109375" style="144" customWidth="1"/>
    <col min="14341" max="14341" width="11.7109375" style="144" customWidth="1"/>
    <col min="14342" max="14342" width="36.140625" style="144" customWidth="1"/>
    <col min="14343" max="14348" width="9.85546875" style="144" customWidth="1"/>
    <col min="14349" max="14349" width="36.140625" style="144" customWidth="1"/>
    <col min="14350" max="14359" width="8.7109375" style="144" customWidth="1"/>
    <col min="14360" max="14571" width="9.85546875" style="144" customWidth="1"/>
    <col min="14572" max="14592" width="9.85546875" style="144"/>
    <col min="14593" max="14593" width="36.140625" style="144" customWidth="1"/>
    <col min="14594" max="14594" width="13.42578125" style="144" customWidth="1"/>
    <col min="14595" max="14595" width="12.140625" style="144" customWidth="1"/>
    <col min="14596" max="14596" width="14.7109375" style="144" customWidth="1"/>
    <col min="14597" max="14597" width="11.7109375" style="144" customWidth="1"/>
    <col min="14598" max="14598" width="36.140625" style="144" customWidth="1"/>
    <col min="14599" max="14604" width="9.85546875" style="144" customWidth="1"/>
    <col min="14605" max="14605" width="36.140625" style="144" customWidth="1"/>
    <col min="14606" max="14615" width="8.7109375" style="144" customWidth="1"/>
    <col min="14616" max="14827" width="9.85546875" style="144" customWidth="1"/>
    <col min="14828" max="14848" width="9.85546875" style="144"/>
    <col min="14849" max="14849" width="36.140625" style="144" customWidth="1"/>
    <col min="14850" max="14850" width="13.42578125" style="144" customWidth="1"/>
    <col min="14851" max="14851" width="12.140625" style="144" customWidth="1"/>
    <col min="14852" max="14852" width="14.7109375" style="144" customWidth="1"/>
    <col min="14853" max="14853" width="11.7109375" style="144" customWidth="1"/>
    <col min="14854" max="14854" width="36.140625" style="144" customWidth="1"/>
    <col min="14855" max="14860" width="9.85546875" style="144" customWidth="1"/>
    <col min="14861" max="14861" width="36.140625" style="144" customWidth="1"/>
    <col min="14862" max="14871" width="8.7109375" style="144" customWidth="1"/>
    <col min="14872" max="15083" width="9.85546875" style="144" customWidth="1"/>
    <col min="15084" max="15104" width="9.85546875" style="144"/>
    <col min="15105" max="15105" width="36.140625" style="144" customWidth="1"/>
    <col min="15106" max="15106" width="13.42578125" style="144" customWidth="1"/>
    <col min="15107" max="15107" width="12.140625" style="144" customWidth="1"/>
    <col min="15108" max="15108" width="14.7109375" style="144" customWidth="1"/>
    <col min="15109" max="15109" width="11.7109375" style="144" customWidth="1"/>
    <col min="15110" max="15110" width="36.140625" style="144" customWidth="1"/>
    <col min="15111" max="15116" width="9.85546875" style="144" customWidth="1"/>
    <col min="15117" max="15117" width="36.140625" style="144" customWidth="1"/>
    <col min="15118" max="15127" width="8.7109375" style="144" customWidth="1"/>
    <col min="15128" max="15339" width="9.85546875" style="144" customWidth="1"/>
    <col min="15340" max="15360" width="9.85546875" style="144"/>
    <col min="15361" max="15361" width="36.140625" style="144" customWidth="1"/>
    <col min="15362" max="15362" width="13.42578125" style="144" customWidth="1"/>
    <col min="15363" max="15363" width="12.140625" style="144" customWidth="1"/>
    <col min="15364" max="15364" width="14.7109375" style="144" customWidth="1"/>
    <col min="15365" max="15365" width="11.7109375" style="144" customWidth="1"/>
    <col min="15366" max="15366" width="36.140625" style="144" customWidth="1"/>
    <col min="15367" max="15372" width="9.85546875" style="144" customWidth="1"/>
    <col min="15373" max="15373" width="36.140625" style="144" customWidth="1"/>
    <col min="15374" max="15383" width="8.7109375" style="144" customWidth="1"/>
    <col min="15384" max="15595" width="9.85546875" style="144" customWidth="1"/>
    <col min="15596" max="15616" width="9.85546875" style="144"/>
    <col min="15617" max="15617" width="36.140625" style="144" customWidth="1"/>
    <col min="15618" max="15618" width="13.42578125" style="144" customWidth="1"/>
    <col min="15619" max="15619" width="12.140625" style="144" customWidth="1"/>
    <col min="15620" max="15620" width="14.7109375" style="144" customWidth="1"/>
    <col min="15621" max="15621" width="11.7109375" style="144" customWidth="1"/>
    <col min="15622" max="15622" width="36.140625" style="144" customWidth="1"/>
    <col min="15623" max="15628" width="9.85546875" style="144" customWidth="1"/>
    <col min="15629" max="15629" width="36.140625" style="144" customWidth="1"/>
    <col min="15630" max="15639" width="8.7109375" style="144" customWidth="1"/>
    <col min="15640" max="15851" width="9.85546875" style="144" customWidth="1"/>
    <col min="15852" max="15872" width="9.85546875" style="144"/>
    <col min="15873" max="15873" width="36.140625" style="144" customWidth="1"/>
    <col min="15874" max="15874" width="13.42578125" style="144" customWidth="1"/>
    <col min="15875" max="15875" width="12.140625" style="144" customWidth="1"/>
    <col min="15876" max="15876" width="14.7109375" style="144" customWidth="1"/>
    <col min="15877" max="15877" width="11.7109375" style="144" customWidth="1"/>
    <col min="15878" max="15878" width="36.140625" style="144" customWidth="1"/>
    <col min="15879" max="15884" width="9.85546875" style="144" customWidth="1"/>
    <col min="15885" max="15885" width="36.140625" style="144" customWidth="1"/>
    <col min="15886" max="15895" width="8.7109375" style="144" customWidth="1"/>
    <col min="15896" max="16107" width="9.85546875" style="144" customWidth="1"/>
    <col min="16108" max="16128" width="9.85546875" style="144"/>
    <col min="16129" max="16129" width="36.140625" style="144" customWidth="1"/>
    <col min="16130" max="16130" width="13.42578125" style="144" customWidth="1"/>
    <col min="16131" max="16131" width="12.140625" style="144" customWidth="1"/>
    <col min="16132" max="16132" width="14.7109375" style="144" customWidth="1"/>
    <col min="16133" max="16133" width="11.7109375" style="144" customWidth="1"/>
    <col min="16134" max="16134" width="36.140625" style="144" customWidth="1"/>
    <col min="16135" max="16140" width="9.85546875" style="144" customWidth="1"/>
    <col min="16141" max="16141" width="36.140625" style="144" customWidth="1"/>
    <col min="16142" max="16151" width="8.7109375" style="144" customWidth="1"/>
    <col min="16152" max="16363" width="9.85546875" style="144" customWidth="1"/>
    <col min="16364" max="16384" width="9.85546875" style="144"/>
  </cols>
  <sheetData>
    <row r="1" spans="1:6" ht="24.75" customHeight="1">
      <c r="A1" s="92" t="s">
        <v>0</v>
      </c>
      <c r="B1" s="142"/>
      <c r="C1" s="142"/>
      <c r="F1" s="145" t="s">
        <v>1</v>
      </c>
    </row>
    <row r="2" spans="1:6" ht="18.95" customHeight="1">
      <c r="D2" s="144"/>
    </row>
    <row r="3" spans="1:6" s="146" customFormat="1" ht="18.95" customHeight="1">
      <c r="A3" s="911" t="s">
        <v>786</v>
      </c>
      <c r="B3" s="912"/>
      <c r="C3" s="912"/>
      <c r="D3" s="913"/>
      <c r="E3" s="914"/>
      <c r="F3" s="915" t="s">
        <v>785</v>
      </c>
    </row>
    <row r="4" spans="1:6" ht="18.95" customHeight="1">
      <c r="A4" s="916" t="s">
        <v>253</v>
      </c>
      <c r="B4" s="917"/>
      <c r="C4" s="917"/>
      <c r="D4" s="913"/>
      <c r="E4" s="918"/>
      <c r="F4" s="919" t="s">
        <v>254</v>
      </c>
    </row>
    <row r="5" spans="1:6" ht="18.95" customHeight="1">
      <c r="A5" s="920" t="s">
        <v>255</v>
      </c>
      <c r="B5" s="917"/>
      <c r="C5" s="917"/>
      <c r="D5" s="913"/>
      <c r="E5" s="918"/>
      <c r="F5" s="921"/>
    </row>
    <row r="6" spans="1:6" ht="18.95" customHeight="1">
      <c r="A6" s="916"/>
      <c r="B6" s="917"/>
      <c r="C6" s="917"/>
      <c r="D6" s="913"/>
      <c r="E6" s="918"/>
      <c r="F6" s="919"/>
    </row>
    <row r="7" spans="1:6" ht="12.95" customHeight="1">
      <c r="A7" s="304" t="s">
        <v>939</v>
      </c>
      <c r="B7" s="148" t="s">
        <v>256</v>
      </c>
      <c r="C7" s="148" t="s">
        <v>257</v>
      </c>
      <c r="D7" s="148" t="s">
        <v>258</v>
      </c>
      <c r="E7" s="148" t="s">
        <v>259</v>
      </c>
      <c r="F7" s="1025" t="s">
        <v>942</v>
      </c>
    </row>
    <row r="8" spans="1:6" ht="12.95" customHeight="1">
      <c r="A8" s="149"/>
      <c r="B8" s="148" t="s">
        <v>260</v>
      </c>
      <c r="C8" s="148" t="s">
        <v>261</v>
      </c>
      <c r="D8" s="148" t="s">
        <v>262</v>
      </c>
      <c r="E8" s="150" t="s">
        <v>263</v>
      </c>
      <c r="F8" s="151"/>
    </row>
    <row r="9" spans="1:6" ht="12.95" customHeight="1">
      <c r="A9" s="149"/>
      <c r="B9" s="104" t="s">
        <v>264</v>
      </c>
      <c r="C9" s="152" t="s">
        <v>265</v>
      </c>
      <c r="D9" s="801" t="s">
        <v>266</v>
      </c>
      <c r="E9" s="150" t="s">
        <v>267</v>
      </c>
      <c r="F9" s="153"/>
    </row>
    <row r="10" spans="1:6" ht="12.95" customHeight="1">
      <c r="A10" s="149"/>
      <c r="B10" s="150" t="s">
        <v>268</v>
      </c>
      <c r="C10" s="150" t="s">
        <v>269</v>
      </c>
      <c r="D10" s="801" t="s">
        <v>270</v>
      </c>
      <c r="E10" s="150" t="s">
        <v>271</v>
      </c>
      <c r="F10" s="153"/>
    </row>
    <row r="11" spans="1:6" ht="12.95" customHeight="1">
      <c r="A11" s="149"/>
      <c r="B11" s="150"/>
      <c r="C11" s="154" t="s">
        <v>272</v>
      </c>
      <c r="D11" s="801"/>
      <c r="E11" s="150" t="s">
        <v>273</v>
      </c>
      <c r="F11" s="153"/>
    </row>
    <row r="12" spans="1:6" ht="8.1" customHeight="1">
      <c r="A12" s="149"/>
      <c r="B12" s="151"/>
      <c r="C12" s="148"/>
      <c r="D12" s="148"/>
      <c r="E12" s="155"/>
      <c r="F12" s="153"/>
    </row>
    <row r="13" spans="1:6" ht="18" customHeight="1">
      <c r="A13" s="23" t="s">
        <v>18</v>
      </c>
      <c r="B13" s="697">
        <v>1.3</v>
      </c>
      <c r="C13" s="697">
        <v>66.7</v>
      </c>
      <c r="D13" s="697">
        <v>3.5</v>
      </c>
      <c r="E13" s="697">
        <v>72.7</v>
      </c>
      <c r="F13" s="156" t="s">
        <v>19</v>
      </c>
    </row>
    <row r="14" spans="1:6" ht="18" customHeight="1">
      <c r="A14" s="1065" t="s">
        <v>20</v>
      </c>
      <c r="B14" s="1069">
        <v>48.6</v>
      </c>
      <c r="C14" s="1069">
        <v>90.3</v>
      </c>
      <c r="D14" s="1069">
        <v>7.3</v>
      </c>
      <c r="E14" s="1069">
        <v>81.099999999999994</v>
      </c>
      <c r="F14" s="1070" t="s">
        <v>21</v>
      </c>
    </row>
    <row r="15" spans="1:6" ht="18" customHeight="1">
      <c r="A15" s="1065" t="s">
        <v>22</v>
      </c>
      <c r="B15" s="1069">
        <v>1.3</v>
      </c>
      <c r="C15" s="1069">
        <v>66.5</v>
      </c>
      <c r="D15" s="1069">
        <v>2.9</v>
      </c>
      <c r="E15" s="1069">
        <v>68.900000000000006</v>
      </c>
      <c r="F15" s="1070" t="s">
        <v>23</v>
      </c>
    </row>
    <row r="16" spans="1:6" ht="18" customHeight="1">
      <c r="A16" s="1071" t="s">
        <v>26</v>
      </c>
      <c r="B16" s="1069">
        <v>1.8</v>
      </c>
      <c r="C16" s="1069">
        <v>69.900000000000006</v>
      </c>
      <c r="D16" s="1069">
        <v>2.9</v>
      </c>
      <c r="E16" s="1069">
        <v>62</v>
      </c>
      <c r="F16" s="1070" t="s">
        <v>27</v>
      </c>
    </row>
    <row r="17" spans="1:53" s="123" customFormat="1" ht="18" customHeight="1">
      <c r="A17" s="1071" t="s">
        <v>34</v>
      </c>
      <c r="B17" s="1069">
        <v>4</v>
      </c>
      <c r="C17" s="1069">
        <v>50.4</v>
      </c>
      <c r="D17" s="1069">
        <v>2.8</v>
      </c>
      <c r="E17" s="1069">
        <v>41.6</v>
      </c>
      <c r="F17" s="1070" t="s">
        <v>35</v>
      </c>
    </row>
    <row r="18" spans="1:53" ht="18" customHeight="1">
      <c r="A18" s="1071" t="s">
        <v>28</v>
      </c>
      <c r="B18" s="1069">
        <v>2.9</v>
      </c>
      <c r="C18" s="1069">
        <v>55.4</v>
      </c>
      <c r="D18" s="1069">
        <v>3.1</v>
      </c>
      <c r="E18" s="1069">
        <v>52</v>
      </c>
      <c r="F18" s="1070" t="s">
        <v>29</v>
      </c>
    </row>
    <row r="19" spans="1:53" ht="18" customHeight="1">
      <c r="A19" s="1071" t="s">
        <v>30</v>
      </c>
      <c r="B19" s="1069">
        <v>0.3</v>
      </c>
      <c r="C19" s="1069">
        <v>88.6</v>
      </c>
      <c r="D19" s="1069">
        <v>3.2</v>
      </c>
      <c r="E19" s="1069">
        <v>90.4</v>
      </c>
      <c r="F19" s="1070" t="s">
        <v>31</v>
      </c>
      <c r="BA19" s="158"/>
    </row>
    <row r="20" spans="1:53" ht="18" customHeight="1">
      <c r="A20" s="1071" t="s">
        <v>32</v>
      </c>
      <c r="B20" s="1069">
        <v>1.5</v>
      </c>
      <c r="C20" s="1069">
        <v>53.7</v>
      </c>
      <c r="D20" s="1069">
        <v>4.9000000000000004</v>
      </c>
      <c r="E20" s="1069">
        <v>76.5</v>
      </c>
      <c r="F20" s="1070" t="s">
        <v>33</v>
      </c>
    </row>
    <row r="21" spans="1:53" ht="18" customHeight="1">
      <c r="A21" s="1072" t="s">
        <v>36</v>
      </c>
      <c r="B21" s="1073">
        <v>4.7</v>
      </c>
      <c r="C21" s="1073">
        <v>37.9</v>
      </c>
      <c r="D21" s="1073">
        <v>4.2</v>
      </c>
      <c r="E21" s="1073">
        <v>47.1</v>
      </c>
      <c r="F21" s="1074" t="s">
        <v>37</v>
      </c>
    </row>
    <row r="22" spans="1:53" s="123" customFormat="1" ht="18" customHeight="1">
      <c r="A22" s="1065" t="s">
        <v>38</v>
      </c>
      <c r="B22" s="1069">
        <v>5.6</v>
      </c>
      <c r="C22" s="1069">
        <v>46.4</v>
      </c>
      <c r="D22" s="1069">
        <v>2.2999999999999998</v>
      </c>
      <c r="E22" s="1069">
        <v>29.4</v>
      </c>
      <c r="F22" s="1075" t="s">
        <v>39</v>
      </c>
    </row>
    <row r="23" spans="1:53" ht="18" customHeight="1">
      <c r="A23" s="1065" t="s">
        <v>40</v>
      </c>
      <c r="B23" s="1069">
        <v>13.7</v>
      </c>
      <c r="C23" s="1069">
        <v>3.4</v>
      </c>
      <c r="D23" s="1069">
        <v>2.8</v>
      </c>
      <c r="E23" s="1069">
        <v>4.3</v>
      </c>
      <c r="F23" s="1075" t="s">
        <v>41</v>
      </c>
    </row>
    <row r="24" spans="1:53" ht="18" customHeight="1">
      <c r="A24" s="28" t="s">
        <v>42</v>
      </c>
      <c r="B24" s="167">
        <v>12.6</v>
      </c>
      <c r="C24" s="167">
        <v>19.2</v>
      </c>
      <c r="D24" s="167">
        <v>5.6</v>
      </c>
      <c r="E24" s="167">
        <v>30.9</v>
      </c>
      <c r="F24" s="68" t="s">
        <v>43</v>
      </c>
    </row>
    <row r="25" spans="1:53" ht="18" customHeight="1">
      <c r="A25" s="28" t="s">
        <v>44</v>
      </c>
      <c r="B25" s="167">
        <v>0.5</v>
      </c>
      <c r="C25" s="167">
        <v>117.8</v>
      </c>
      <c r="D25" s="167">
        <v>2.6</v>
      </c>
      <c r="E25" s="167">
        <v>83.2</v>
      </c>
      <c r="F25" s="157" t="s">
        <v>45</v>
      </c>
    </row>
    <row r="26" spans="1:53" ht="18" customHeight="1">
      <c r="A26" s="28" t="s">
        <v>46</v>
      </c>
      <c r="B26" s="167">
        <v>15.2</v>
      </c>
      <c r="C26" s="167">
        <v>20.100000000000001</v>
      </c>
      <c r="D26" s="167">
        <v>2.9</v>
      </c>
      <c r="E26" s="167">
        <v>16.2</v>
      </c>
      <c r="F26" s="68" t="s">
        <v>47</v>
      </c>
    </row>
    <row r="27" spans="1:53" s="123" customFormat="1" ht="18" customHeight="1">
      <c r="A27" s="28" t="s">
        <v>48</v>
      </c>
      <c r="B27" s="167">
        <v>3.6</v>
      </c>
      <c r="C27" s="167">
        <v>49</v>
      </c>
      <c r="D27" s="167">
        <v>3.1</v>
      </c>
      <c r="E27" s="167">
        <v>46.6</v>
      </c>
      <c r="F27" s="68" t="s">
        <v>49</v>
      </c>
    </row>
    <row r="28" spans="1:53" ht="18" customHeight="1">
      <c r="A28" s="28" t="s">
        <v>50</v>
      </c>
      <c r="B28" s="167">
        <v>4.5</v>
      </c>
      <c r="C28" s="167">
        <v>31.7</v>
      </c>
      <c r="D28" s="167">
        <v>6.1</v>
      </c>
      <c r="E28" s="167">
        <v>57.5</v>
      </c>
      <c r="F28" s="68" t="s">
        <v>51</v>
      </c>
    </row>
    <row r="29" spans="1:53" ht="18" customHeight="1">
      <c r="A29" s="28" t="s">
        <v>52</v>
      </c>
      <c r="B29" s="167">
        <v>3.1</v>
      </c>
      <c r="C29" s="167">
        <v>67.099999999999994</v>
      </c>
      <c r="D29" s="167">
        <v>2.2000000000000002</v>
      </c>
      <c r="E29" s="167">
        <v>41.7</v>
      </c>
      <c r="F29" s="68" t="s">
        <v>53</v>
      </c>
    </row>
    <row r="30" spans="1:53" s="142" customFormat="1" ht="18" customHeight="1">
      <c r="A30" s="23" t="s">
        <v>54</v>
      </c>
      <c r="B30" s="697">
        <v>2.6</v>
      </c>
      <c r="C30" s="697">
        <v>52.2</v>
      </c>
      <c r="D30" s="697">
        <v>4</v>
      </c>
      <c r="E30" s="697">
        <v>60.5</v>
      </c>
      <c r="F30" s="156" t="s">
        <v>55</v>
      </c>
    </row>
    <row r="31" spans="1:53" ht="18" customHeight="1">
      <c r="A31" s="35" t="s">
        <v>56</v>
      </c>
      <c r="B31" s="167">
        <v>2.1</v>
      </c>
      <c r="C31" s="167">
        <v>57.4</v>
      </c>
      <c r="D31" s="167">
        <v>4.2</v>
      </c>
      <c r="E31" s="167">
        <v>66.8</v>
      </c>
      <c r="F31" s="157" t="s">
        <v>57</v>
      </c>
    </row>
    <row r="32" spans="1:53" ht="18" customHeight="1">
      <c r="A32" s="36" t="s">
        <v>58</v>
      </c>
      <c r="B32" s="167">
        <v>0.6</v>
      </c>
      <c r="C32" s="167">
        <v>156.5</v>
      </c>
      <c r="D32" s="167">
        <v>1.6</v>
      </c>
      <c r="E32" s="167">
        <v>71.599999999999994</v>
      </c>
      <c r="F32" s="157" t="s">
        <v>59</v>
      </c>
    </row>
    <row r="33" spans="1:6" ht="18" customHeight="1">
      <c r="A33" s="35" t="s">
        <v>60</v>
      </c>
      <c r="B33" s="167">
        <v>2.1</v>
      </c>
      <c r="C33" s="167">
        <v>72.2</v>
      </c>
      <c r="D33" s="167">
        <v>2.8</v>
      </c>
      <c r="E33" s="167">
        <v>56.6</v>
      </c>
      <c r="F33" s="157" t="s">
        <v>61</v>
      </c>
    </row>
    <row r="34" spans="1:6" ht="18" customHeight="1">
      <c r="A34" s="28" t="s">
        <v>62</v>
      </c>
      <c r="B34" s="167">
        <v>3.1</v>
      </c>
      <c r="C34" s="167">
        <v>40.5</v>
      </c>
      <c r="D34" s="167">
        <v>5.0999999999999996</v>
      </c>
      <c r="E34" s="167">
        <v>62</v>
      </c>
      <c r="F34" s="157" t="s">
        <v>63</v>
      </c>
    </row>
    <row r="35" spans="1:6" ht="18" customHeight="1">
      <c r="A35" s="36" t="s">
        <v>64</v>
      </c>
      <c r="B35" s="167">
        <v>3.4</v>
      </c>
      <c r="C35" s="167">
        <v>54.1</v>
      </c>
      <c r="D35" s="167">
        <v>3.2</v>
      </c>
      <c r="E35" s="167">
        <v>48.7</v>
      </c>
      <c r="F35" s="157" t="s">
        <v>928</v>
      </c>
    </row>
    <row r="36" spans="1:6" ht="18" customHeight="1">
      <c r="A36" s="28" t="s">
        <v>65</v>
      </c>
      <c r="B36" s="167">
        <v>5.4</v>
      </c>
      <c r="C36" s="167">
        <v>42.6</v>
      </c>
      <c r="D36" s="167">
        <v>3.2</v>
      </c>
      <c r="E36" s="167">
        <v>37.200000000000003</v>
      </c>
      <c r="F36" s="157" t="s">
        <v>66</v>
      </c>
    </row>
    <row r="37" spans="1:6" ht="18" customHeight="1">
      <c r="A37" s="28" t="s">
        <v>67</v>
      </c>
      <c r="B37" s="167">
        <v>2.1</v>
      </c>
      <c r="C37" s="167">
        <v>93</v>
      </c>
      <c r="D37" s="167">
        <v>1.6</v>
      </c>
      <c r="E37" s="167">
        <v>42.2</v>
      </c>
      <c r="F37" s="157" t="s">
        <v>68</v>
      </c>
    </row>
    <row r="38" spans="1:6" ht="18" customHeight="1">
      <c r="A38" s="28" t="s">
        <v>69</v>
      </c>
      <c r="B38" s="167">
        <v>2.8</v>
      </c>
      <c r="C38" s="167">
        <v>57.7</v>
      </c>
      <c r="D38" s="167">
        <v>3.2</v>
      </c>
      <c r="E38" s="167">
        <v>53.5</v>
      </c>
      <c r="F38" s="157" t="s">
        <v>70</v>
      </c>
    </row>
    <row r="39" spans="1:6" s="123" customFormat="1" ht="18" customHeight="1">
      <c r="A39" s="37" t="s">
        <v>73</v>
      </c>
      <c r="B39" s="697">
        <v>2.9</v>
      </c>
      <c r="C39" s="697">
        <v>36.9</v>
      </c>
      <c r="D39" s="697">
        <v>5.5</v>
      </c>
      <c r="E39" s="697">
        <v>65.099999999999994</v>
      </c>
      <c r="F39" s="156" t="s">
        <v>74</v>
      </c>
    </row>
    <row r="40" spans="1:6" ht="18" customHeight="1">
      <c r="A40" s="35" t="s">
        <v>75</v>
      </c>
      <c r="B40" s="167">
        <v>1.6</v>
      </c>
      <c r="C40" s="167">
        <v>55</v>
      </c>
      <c r="D40" s="167">
        <v>4.2</v>
      </c>
      <c r="E40" s="167">
        <v>72.099999999999994</v>
      </c>
      <c r="F40" s="68" t="s">
        <v>76</v>
      </c>
    </row>
    <row r="41" spans="1:6" ht="18" customHeight="1">
      <c r="A41" s="35" t="s">
        <v>77</v>
      </c>
      <c r="B41" s="167">
        <v>2.2000000000000002</v>
      </c>
      <c r="C41" s="167">
        <v>29.1</v>
      </c>
      <c r="D41" s="167">
        <v>2.6</v>
      </c>
      <c r="E41" s="167">
        <v>53.8</v>
      </c>
      <c r="F41" s="157" t="s">
        <v>78</v>
      </c>
    </row>
    <row r="42" spans="1:6" ht="18" customHeight="1">
      <c r="A42" s="35" t="s">
        <v>79</v>
      </c>
      <c r="B42" s="167">
        <v>3.3</v>
      </c>
      <c r="C42" s="167">
        <v>30.6</v>
      </c>
      <c r="D42" s="167">
        <v>7.1</v>
      </c>
      <c r="E42" s="167">
        <v>68.400000000000006</v>
      </c>
      <c r="F42" s="157" t="s">
        <v>80</v>
      </c>
    </row>
    <row r="43" spans="1:6" ht="18" customHeight="1">
      <c r="A43" s="35" t="s">
        <v>81</v>
      </c>
      <c r="B43" s="167">
        <v>1.6</v>
      </c>
      <c r="C43" s="167">
        <v>62.3</v>
      </c>
      <c r="D43" s="167">
        <v>4.2</v>
      </c>
      <c r="E43" s="167">
        <v>71.900000000000006</v>
      </c>
      <c r="F43" s="157" t="s">
        <v>82</v>
      </c>
    </row>
    <row r="44" spans="1:6" s="123" customFormat="1" ht="18" customHeight="1">
      <c r="A44" s="35" t="s">
        <v>83</v>
      </c>
      <c r="B44" s="167">
        <v>5.3</v>
      </c>
      <c r="C44" s="167">
        <v>48.9</v>
      </c>
      <c r="D44" s="167">
        <v>1.8</v>
      </c>
      <c r="E44" s="167">
        <v>25.5</v>
      </c>
      <c r="F44" s="68" t="s">
        <v>84</v>
      </c>
    </row>
    <row r="45" spans="1:6" s="123" customFormat="1" ht="18" customHeight="1">
      <c r="A45" s="35" t="s">
        <v>85</v>
      </c>
      <c r="B45" s="167">
        <v>0.2</v>
      </c>
      <c r="C45" s="167">
        <v>97.7</v>
      </c>
      <c r="D45" s="167">
        <v>2.8</v>
      </c>
      <c r="E45" s="167">
        <v>93.7</v>
      </c>
      <c r="F45" s="68" t="s">
        <v>86</v>
      </c>
    </row>
    <row r="46" spans="1:6" s="123" customFormat="1" ht="18" customHeight="1">
      <c r="A46" s="35" t="s">
        <v>87</v>
      </c>
      <c r="B46" s="167">
        <v>4</v>
      </c>
      <c r="C46" s="167">
        <v>45.5</v>
      </c>
      <c r="D46" s="167">
        <v>3.1</v>
      </c>
      <c r="E46" s="167">
        <v>44.1</v>
      </c>
      <c r="F46" s="157" t="s">
        <v>88</v>
      </c>
    </row>
    <row r="47" spans="1:6" ht="18" customHeight="1">
      <c r="A47" s="38" t="s">
        <v>89</v>
      </c>
      <c r="B47" s="697">
        <v>2.7</v>
      </c>
      <c r="C47" s="697">
        <v>55.4</v>
      </c>
      <c r="D47" s="697">
        <v>3.4</v>
      </c>
      <c r="E47" s="697">
        <v>55.8</v>
      </c>
      <c r="F47" s="156" t="s">
        <v>90</v>
      </c>
    </row>
    <row r="48" spans="1:6" s="123" customFormat="1" ht="18" customHeight="1">
      <c r="A48" s="28" t="s">
        <v>91</v>
      </c>
      <c r="B48" s="167">
        <v>1.8</v>
      </c>
      <c r="C48" s="167">
        <v>93.9</v>
      </c>
      <c r="D48" s="167">
        <v>2</v>
      </c>
      <c r="E48" s="167">
        <v>53.3</v>
      </c>
      <c r="F48" s="157" t="s">
        <v>92</v>
      </c>
    </row>
    <row r="49" spans="1:6" ht="18" customHeight="1">
      <c r="A49" s="35" t="s">
        <v>93</v>
      </c>
      <c r="B49" s="167">
        <v>2.1</v>
      </c>
      <c r="C49" s="167">
        <v>59.2</v>
      </c>
      <c r="D49" s="167">
        <v>3.4</v>
      </c>
      <c r="E49" s="167">
        <v>61.9</v>
      </c>
      <c r="F49" s="157" t="s">
        <v>94</v>
      </c>
    </row>
    <row r="50" spans="1:6" s="123" customFormat="1" ht="18" customHeight="1">
      <c r="A50" s="35" t="s">
        <v>95</v>
      </c>
      <c r="B50" s="167">
        <v>5.8</v>
      </c>
      <c r="C50" s="167">
        <v>139.69999999999999</v>
      </c>
      <c r="D50" s="167">
        <v>1.9</v>
      </c>
      <c r="E50" s="167">
        <v>86.5</v>
      </c>
      <c r="F50" s="157" t="s">
        <v>96</v>
      </c>
    </row>
    <row r="51" spans="1:6" s="123" customFormat="1" ht="18" customHeight="1">
      <c r="A51" s="35" t="s">
        <v>97</v>
      </c>
      <c r="B51" s="167">
        <v>2</v>
      </c>
      <c r="C51" s="167">
        <v>55.3</v>
      </c>
      <c r="D51" s="167">
        <v>4.2</v>
      </c>
      <c r="E51" s="167">
        <v>67.8</v>
      </c>
      <c r="F51" s="157" t="s">
        <v>98</v>
      </c>
    </row>
    <row r="52" spans="1:6" ht="18" customHeight="1">
      <c r="A52" s="35" t="s">
        <v>99</v>
      </c>
      <c r="B52" s="167">
        <v>6.2</v>
      </c>
      <c r="C52" s="167">
        <v>32.4</v>
      </c>
      <c r="D52" s="167">
        <v>4.4000000000000004</v>
      </c>
      <c r="E52" s="167">
        <v>41.4</v>
      </c>
      <c r="F52" s="68" t="s">
        <v>100</v>
      </c>
    </row>
    <row r="53" spans="1:6" s="123" customFormat="1" ht="12.95" customHeight="1"/>
    <row r="54" spans="1:6" s="123" customFormat="1" ht="12.95" customHeight="1"/>
    <row r="55" spans="1:6" ht="12.95" customHeight="1">
      <c r="A55" s="123"/>
    </row>
    <row r="56" spans="1:6" s="123" customFormat="1" ht="12.95" customHeight="1">
      <c r="A56" s="159"/>
    </row>
    <row r="57" spans="1:6" ht="12.95" customHeight="1">
      <c r="A57" s="123"/>
    </row>
    <row r="58" spans="1:6" ht="12.95" customHeight="1">
      <c r="A58" s="160"/>
    </row>
    <row r="59" spans="1:6" ht="12.95" customHeight="1">
      <c r="A59" s="123"/>
    </row>
    <row r="60" spans="1:6" ht="12.95" customHeight="1">
      <c r="A60" s="123"/>
    </row>
    <row r="61" spans="1:6" ht="12.95" customHeight="1">
      <c r="A61" s="161"/>
    </row>
    <row r="62" spans="1:6" ht="12.95" customHeight="1">
      <c r="A62" s="123"/>
    </row>
    <row r="63" spans="1:6" ht="12.95" customHeight="1">
      <c r="A63" s="123"/>
    </row>
    <row r="64" spans="1:6" ht="12.95" customHeight="1">
      <c r="A64" s="161"/>
    </row>
    <row r="65" spans="1:6" ht="12.95" customHeight="1">
      <c r="A65" s="123"/>
    </row>
    <row r="66" spans="1:6" ht="18" customHeight="1">
      <c r="A66" s="92" t="s">
        <v>0</v>
      </c>
      <c r="B66" s="162"/>
      <c r="C66" s="163"/>
      <c r="D66" s="163"/>
      <c r="E66" s="163"/>
      <c r="F66" s="145" t="s">
        <v>1</v>
      </c>
    </row>
    <row r="67" spans="1:6" ht="18" customHeight="1">
      <c r="B67" s="163"/>
      <c r="C67" s="163"/>
      <c r="D67" s="163"/>
      <c r="E67" s="163"/>
    </row>
    <row r="68" spans="1:6" ht="18" customHeight="1">
      <c r="A68" s="911" t="s">
        <v>786</v>
      </c>
      <c r="B68" s="922"/>
      <c r="C68" s="923"/>
      <c r="D68" s="923"/>
      <c r="E68" s="914"/>
      <c r="F68" s="915" t="s">
        <v>787</v>
      </c>
    </row>
    <row r="69" spans="1:6" ht="20.25">
      <c r="A69" s="916" t="s">
        <v>274</v>
      </c>
      <c r="B69" s="924"/>
      <c r="C69" s="925"/>
      <c r="D69" s="925"/>
      <c r="E69" s="925"/>
      <c r="F69" s="1016" t="s">
        <v>957</v>
      </c>
    </row>
    <row r="70" spans="1:6" ht="18" customHeight="1">
      <c r="A70" s="920" t="s">
        <v>958</v>
      </c>
      <c r="B70" s="926"/>
      <c r="C70" s="925"/>
      <c r="D70" s="925"/>
      <c r="E70" s="925"/>
      <c r="F70" s="927"/>
    </row>
    <row r="71" spans="1:6" ht="18" customHeight="1">
      <c r="A71" s="147"/>
      <c r="B71" s="164"/>
      <c r="C71" s="163"/>
      <c r="D71" s="163"/>
      <c r="E71" s="163"/>
      <c r="F71" s="143"/>
    </row>
    <row r="72" spans="1:6" ht="18" customHeight="1">
      <c r="A72" s="304" t="s">
        <v>939</v>
      </c>
      <c r="B72" s="148" t="s">
        <v>256</v>
      </c>
      <c r="C72" s="148" t="s">
        <v>257</v>
      </c>
      <c r="D72" s="148" t="s">
        <v>258</v>
      </c>
      <c r="E72" s="148" t="s">
        <v>259</v>
      </c>
      <c r="F72" s="1025" t="s">
        <v>942</v>
      </c>
    </row>
    <row r="73" spans="1:6" ht="18" customHeight="1">
      <c r="A73" s="149"/>
      <c r="B73" s="148" t="s">
        <v>260</v>
      </c>
      <c r="C73" s="148" t="s">
        <v>261</v>
      </c>
      <c r="D73" s="148" t="s">
        <v>262</v>
      </c>
      <c r="E73" s="150" t="s">
        <v>263</v>
      </c>
      <c r="F73" s="151"/>
    </row>
    <row r="74" spans="1:6" ht="18" customHeight="1">
      <c r="A74" s="149"/>
      <c r="B74" s="104" t="s">
        <v>264</v>
      </c>
      <c r="C74" s="152" t="s">
        <v>265</v>
      </c>
      <c r="D74" s="801" t="s">
        <v>266</v>
      </c>
      <c r="E74" s="150" t="s">
        <v>267</v>
      </c>
      <c r="F74" s="153"/>
    </row>
    <row r="75" spans="1:6" ht="18" customHeight="1">
      <c r="A75" s="149"/>
      <c r="B75" s="150" t="s">
        <v>268</v>
      </c>
      <c r="C75" s="150" t="s">
        <v>269</v>
      </c>
      <c r="D75" s="801" t="s">
        <v>270</v>
      </c>
      <c r="E75" s="150" t="s">
        <v>271</v>
      </c>
      <c r="F75" s="153"/>
    </row>
    <row r="76" spans="1:6" ht="15.75" customHeight="1">
      <c r="A76" s="149"/>
      <c r="B76" s="150"/>
      <c r="C76" s="154" t="s">
        <v>275</v>
      </c>
      <c r="D76" s="801"/>
      <c r="E76" s="150" t="s">
        <v>273</v>
      </c>
      <c r="F76" s="153"/>
    </row>
    <row r="77" spans="1:6" ht="15.75" customHeight="1">
      <c r="A77" s="37" t="s">
        <v>103</v>
      </c>
      <c r="B77" s="697">
        <v>3</v>
      </c>
      <c r="C77" s="697">
        <v>43.7</v>
      </c>
      <c r="D77" s="697">
        <v>4.5</v>
      </c>
      <c r="E77" s="697">
        <v>59.8</v>
      </c>
      <c r="F77" s="61" t="s">
        <v>104</v>
      </c>
    </row>
    <row r="78" spans="1:6" ht="15.75" customHeight="1">
      <c r="A78" s="867" t="s">
        <v>116</v>
      </c>
      <c r="B78" s="167">
        <v>2.2999999999999998</v>
      </c>
      <c r="C78" s="167">
        <v>63</v>
      </c>
      <c r="D78" s="167">
        <v>3.5</v>
      </c>
      <c r="E78" s="167">
        <v>61</v>
      </c>
      <c r="F78" s="928" t="s">
        <v>117</v>
      </c>
    </row>
    <row r="79" spans="1:6" ht="15.75" customHeight="1">
      <c r="A79" s="867" t="s">
        <v>112</v>
      </c>
      <c r="B79" s="167">
        <v>16.2</v>
      </c>
      <c r="C79" s="167">
        <v>9.6999999999999993</v>
      </c>
      <c r="D79" s="167">
        <v>7</v>
      </c>
      <c r="E79" s="167">
        <v>30.2</v>
      </c>
      <c r="F79" s="868" t="s">
        <v>113</v>
      </c>
    </row>
    <row r="80" spans="1:6" ht="15.75" customHeight="1">
      <c r="A80" s="867" t="s">
        <v>229</v>
      </c>
      <c r="B80" s="167">
        <v>19.2</v>
      </c>
      <c r="C80" s="167">
        <v>11.4</v>
      </c>
      <c r="D80" s="167">
        <v>8.6</v>
      </c>
      <c r="E80" s="167">
        <v>30.9</v>
      </c>
      <c r="F80" s="868" t="s">
        <v>230</v>
      </c>
    </row>
    <row r="81" spans="1:6" ht="15.75" customHeight="1">
      <c r="A81" s="867" t="s">
        <v>120</v>
      </c>
      <c r="B81" s="167">
        <v>2.1</v>
      </c>
      <c r="C81" s="167">
        <v>68.2</v>
      </c>
      <c r="D81" s="167">
        <v>2.6</v>
      </c>
      <c r="E81" s="167">
        <v>54.5</v>
      </c>
      <c r="F81" s="868" t="s">
        <v>121</v>
      </c>
    </row>
    <row r="82" spans="1:6" ht="15.75" customHeight="1">
      <c r="A82" s="867" t="s">
        <v>105</v>
      </c>
      <c r="B82" s="167">
        <v>3.9</v>
      </c>
      <c r="C82" s="167">
        <v>56.7</v>
      </c>
      <c r="D82" s="167">
        <v>2.1</v>
      </c>
      <c r="E82" s="167">
        <v>34.799999999999997</v>
      </c>
      <c r="F82" s="868" t="s">
        <v>106</v>
      </c>
    </row>
    <row r="83" spans="1:6" ht="15.75" customHeight="1">
      <c r="A83" s="867" t="s">
        <v>107</v>
      </c>
      <c r="B83" s="167">
        <v>9.1999999999999993</v>
      </c>
      <c r="C83" s="167">
        <v>13.6</v>
      </c>
      <c r="D83" s="167">
        <v>17.600000000000001</v>
      </c>
      <c r="E83" s="167">
        <v>64.599999999999994</v>
      </c>
      <c r="F83" s="868" t="s">
        <v>108</v>
      </c>
    </row>
    <row r="84" spans="1:6" ht="15.75" customHeight="1">
      <c r="A84" s="867" t="s">
        <v>109</v>
      </c>
      <c r="B84" s="167">
        <v>2.4</v>
      </c>
      <c r="C84" s="167">
        <v>45.1</v>
      </c>
      <c r="D84" s="167">
        <v>5.3</v>
      </c>
      <c r="E84" s="167">
        <v>68.7</v>
      </c>
      <c r="F84" s="869" t="s">
        <v>110</v>
      </c>
    </row>
    <row r="85" spans="1:6" ht="15.75" customHeight="1">
      <c r="A85" s="867" t="s">
        <v>123</v>
      </c>
      <c r="B85" s="167">
        <v>4.8</v>
      </c>
      <c r="C85" s="167">
        <v>137.6</v>
      </c>
      <c r="D85" s="167">
        <v>4.5</v>
      </c>
      <c r="E85" s="167">
        <v>101.6</v>
      </c>
      <c r="F85" s="868" t="s">
        <v>124</v>
      </c>
    </row>
    <row r="86" spans="1:6" ht="15.75" customHeight="1">
      <c r="A86" s="867" t="s">
        <v>114</v>
      </c>
      <c r="B86" s="167">
        <v>9.3000000000000007</v>
      </c>
      <c r="C86" s="167">
        <v>25.8</v>
      </c>
      <c r="D86" s="167">
        <v>3.2</v>
      </c>
      <c r="E86" s="167">
        <v>25.5</v>
      </c>
      <c r="F86" s="868" t="s">
        <v>115</v>
      </c>
    </row>
    <row r="87" spans="1:6" ht="15.75" customHeight="1">
      <c r="A87" s="929" t="s">
        <v>125</v>
      </c>
      <c r="B87" s="167">
        <v>6.4</v>
      </c>
      <c r="C87" s="167">
        <v>6.7</v>
      </c>
      <c r="D87" s="167">
        <v>40.799999999999997</v>
      </c>
      <c r="E87" s="167">
        <v>86.4</v>
      </c>
      <c r="F87" s="930" t="s">
        <v>126</v>
      </c>
    </row>
    <row r="88" spans="1:6" ht="15.75" customHeight="1">
      <c r="A88" s="867" t="s">
        <v>127</v>
      </c>
      <c r="B88" s="167">
        <v>5.5</v>
      </c>
      <c r="C88" s="167">
        <v>38.9</v>
      </c>
      <c r="D88" s="167">
        <v>3.4</v>
      </c>
      <c r="E88" s="167">
        <v>38.200000000000003</v>
      </c>
      <c r="F88" s="868" t="s">
        <v>128</v>
      </c>
    </row>
    <row r="89" spans="1:6" ht="15.75" customHeight="1">
      <c r="A89" s="867" t="s">
        <v>931</v>
      </c>
      <c r="B89" s="167">
        <v>7.4</v>
      </c>
      <c r="C89" s="167">
        <v>35.1</v>
      </c>
      <c r="D89" s="167">
        <v>2.2999999999999998</v>
      </c>
      <c r="E89" s="167">
        <v>23.4</v>
      </c>
      <c r="F89" s="868" t="s">
        <v>808</v>
      </c>
    </row>
    <row r="90" spans="1:6" ht="15.75" customHeight="1">
      <c r="A90" s="867" t="s">
        <v>129</v>
      </c>
      <c r="B90" s="167">
        <v>12.2</v>
      </c>
      <c r="C90" s="167">
        <v>12.3</v>
      </c>
      <c r="D90" s="167">
        <v>2.1</v>
      </c>
      <c r="E90" s="167">
        <v>15</v>
      </c>
      <c r="F90" s="868" t="s">
        <v>130</v>
      </c>
    </row>
    <row r="91" spans="1:6" ht="15.75" customHeight="1">
      <c r="A91" s="867" t="s">
        <v>131</v>
      </c>
      <c r="B91" s="167">
        <v>2.2000000000000002</v>
      </c>
      <c r="C91" s="167">
        <v>84.5</v>
      </c>
      <c r="D91" s="167">
        <v>2.1</v>
      </c>
      <c r="E91" s="167">
        <v>49</v>
      </c>
      <c r="F91" s="868" t="s">
        <v>132</v>
      </c>
    </row>
    <row r="92" spans="1:6" ht="15.75" customHeight="1">
      <c r="A92" s="867" t="s">
        <v>133</v>
      </c>
      <c r="B92" s="167">
        <v>0.3</v>
      </c>
      <c r="C92" s="167">
        <v>54.5</v>
      </c>
      <c r="D92" s="167">
        <v>3.9</v>
      </c>
      <c r="E92" s="167">
        <v>93.3</v>
      </c>
      <c r="F92" s="868" t="s">
        <v>134</v>
      </c>
    </row>
    <row r="93" spans="1:6" ht="15.75" customHeight="1">
      <c r="A93" s="867" t="s">
        <v>118</v>
      </c>
      <c r="B93" s="167">
        <v>1.2</v>
      </c>
      <c r="C93" s="167">
        <v>70.099999999999994</v>
      </c>
      <c r="D93" s="167">
        <v>2.7</v>
      </c>
      <c r="E93" s="167">
        <v>70.099999999999994</v>
      </c>
      <c r="F93" s="868" t="s">
        <v>119</v>
      </c>
    </row>
    <row r="94" spans="1:6" ht="15.75" customHeight="1">
      <c r="A94" s="38" t="s">
        <v>135</v>
      </c>
      <c r="B94" s="697">
        <v>2.1</v>
      </c>
      <c r="C94" s="697">
        <v>53.7</v>
      </c>
      <c r="D94" s="697">
        <v>3.9</v>
      </c>
      <c r="E94" s="697">
        <v>64.400000000000006</v>
      </c>
      <c r="F94" s="65" t="s">
        <v>136</v>
      </c>
    </row>
    <row r="95" spans="1:6" ht="15.75" customHeight="1">
      <c r="A95" s="165" t="s">
        <v>137</v>
      </c>
      <c r="B95" s="167">
        <v>12.3</v>
      </c>
      <c r="C95" s="167">
        <v>24.7</v>
      </c>
      <c r="D95" s="167">
        <v>2.2000000000000002</v>
      </c>
      <c r="E95" s="167">
        <v>15</v>
      </c>
      <c r="F95" s="63" t="s">
        <v>138</v>
      </c>
    </row>
    <row r="96" spans="1:6" ht="15.75" customHeight="1">
      <c r="A96" s="165" t="s">
        <v>139</v>
      </c>
      <c r="B96" s="167">
        <v>1</v>
      </c>
      <c r="C96" s="167">
        <v>110.6</v>
      </c>
      <c r="D96" s="167">
        <v>2.2999999999999998</v>
      </c>
      <c r="E96" s="167">
        <v>70.3</v>
      </c>
      <c r="F96" s="63" t="s">
        <v>140</v>
      </c>
    </row>
    <row r="97" spans="1:6" ht="15.75" customHeight="1">
      <c r="A97" s="165" t="s">
        <v>141</v>
      </c>
      <c r="B97" s="167">
        <v>5.4</v>
      </c>
      <c r="C97" s="167">
        <v>46.9</v>
      </c>
      <c r="D97" s="167">
        <v>2.2999999999999998</v>
      </c>
      <c r="E97" s="167">
        <v>29.5</v>
      </c>
      <c r="F97" s="63" t="s">
        <v>142</v>
      </c>
    </row>
    <row r="98" spans="1:6" ht="15.75" customHeight="1">
      <c r="A98" s="165" t="s">
        <v>143</v>
      </c>
      <c r="B98" s="167">
        <v>0.4</v>
      </c>
      <c r="C98" s="167">
        <v>85.5</v>
      </c>
      <c r="D98" s="167">
        <v>0</v>
      </c>
      <c r="E98" s="167">
        <v>0</v>
      </c>
      <c r="F98" s="63" t="s">
        <v>144</v>
      </c>
    </row>
    <row r="99" spans="1:6" ht="15.75" customHeight="1">
      <c r="A99" s="165" t="s">
        <v>145</v>
      </c>
      <c r="B99" s="167">
        <v>51.5</v>
      </c>
      <c r="C99" s="167">
        <v>300.3</v>
      </c>
      <c r="D99" s="167">
        <v>86</v>
      </c>
      <c r="E99" s="167">
        <v>521.29999999999995</v>
      </c>
      <c r="F99" s="63" t="s">
        <v>146</v>
      </c>
    </row>
    <row r="100" spans="1:6" ht="15.75" customHeight="1">
      <c r="A100" s="165" t="s">
        <v>147</v>
      </c>
      <c r="B100" s="167">
        <v>2.8</v>
      </c>
      <c r="C100" s="167">
        <v>81.8</v>
      </c>
      <c r="D100" s="167">
        <v>1.2</v>
      </c>
      <c r="E100" s="167">
        <v>30</v>
      </c>
      <c r="F100" s="63" t="s">
        <v>148</v>
      </c>
    </row>
    <row r="101" spans="1:6" ht="15.75" customHeight="1">
      <c r="A101" s="165" t="s">
        <v>149</v>
      </c>
      <c r="B101" s="167">
        <v>2.6</v>
      </c>
      <c r="C101" s="167">
        <v>43.3</v>
      </c>
      <c r="D101" s="167">
        <v>5.2</v>
      </c>
      <c r="E101" s="167">
        <v>66.3</v>
      </c>
      <c r="F101" s="63" t="s">
        <v>961</v>
      </c>
    </row>
    <row r="102" spans="1:6" ht="15.75" customHeight="1">
      <c r="A102" s="165" t="s">
        <v>150</v>
      </c>
      <c r="B102" s="167">
        <v>0</v>
      </c>
      <c r="C102" s="167">
        <v>333.9</v>
      </c>
      <c r="D102" s="167">
        <v>1.1000000000000001</v>
      </c>
      <c r="E102" s="167">
        <v>133.80000000000001</v>
      </c>
      <c r="F102" s="63" t="s">
        <v>151</v>
      </c>
    </row>
    <row r="103" spans="1:6" ht="15.75" customHeight="1">
      <c r="A103" s="38" t="s">
        <v>152</v>
      </c>
      <c r="B103" s="697">
        <v>2</v>
      </c>
      <c r="C103" s="697">
        <v>62.8</v>
      </c>
      <c r="D103" s="697">
        <v>3.3</v>
      </c>
      <c r="E103" s="697">
        <v>61.6</v>
      </c>
      <c r="F103" s="61" t="s">
        <v>153</v>
      </c>
    </row>
    <row r="104" spans="1:6" ht="15.75" customHeight="1">
      <c r="A104" s="165" t="s">
        <v>154</v>
      </c>
      <c r="B104" s="167">
        <v>2.1</v>
      </c>
      <c r="C104" s="167">
        <v>59</v>
      </c>
      <c r="D104" s="167">
        <v>3.6</v>
      </c>
      <c r="E104" s="167">
        <v>63.4</v>
      </c>
      <c r="F104" s="63" t="s">
        <v>155</v>
      </c>
    </row>
    <row r="105" spans="1:6" ht="15.75" customHeight="1">
      <c r="A105" s="165" t="s">
        <v>156</v>
      </c>
      <c r="B105" s="167">
        <v>1.8</v>
      </c>
      <c r="C105" s="167">
        <v>82.3</v>
      </c>
      <c r="D105" s="167">
        <v>1.8</v>
      </c>
      <c r="E105" s="167">
        <v>49.4</v>
      </c>
      <c r="F105" s="63" t="s">
        <v>157</v>
      </c>
    </row>
    <row r="106" spans="1:6" ht="15.75" customHeight="1">
      <c r="A106" s="165" t="s">
        <v>158</v>
      </c>
      <c r="B106" s="167">
        <v>2.4</v>
      </c>
      <c r="C106" s="167">
        <v>56.6</v>
      </c>
      <c r="D106" s="167">
        <v>4.0999999999999996</v>
      </c>
      <c r="E106" s="167">
        <v>63.3</v>
      </c>
      <c r="F106" s="63" t="s">
        <v>159</v>
      </c>
    </row>
    <row r="107" spans="1:6" ht="15.75" customHeight="1">
      <c r="A107" s="165" t="s">
        <v>160</v>
      </c>
      <c r="B107" s="167">
        <v>2.7</v>
      </c>
      <c r="C107" s="167">
        <v>48.4</v>
      </c>
      <c r="D107" s="167">
        <v>2.5</v>
      </c>
      <c r="E107" s="167">
        <v>47.7</v>
      </c>
      <c r="F107" s="63" t="s">
        <v>161</v>
      </c>
    </row>
    <row r="108" spans="1:6" ht="15.75" customHeight="1">
      <c r="A108" s="165" t="s">
        <v>162</v>
      </c>
      <c r="B108" s="167">
        <v>0.7</v>
      </c>
      <c r="C108" s="167">
        <v>111.6</v>
      </c>
      <c r="D108" s="167">
        <v>2.2000000000000002</v>
      </c>
      <c r="E108" s="167">
        <v>75.3</v>
      </c>
      <c r="F108" s="63" t="s">
        <v>163</v>
      </c>
    </row>
    <row r="109" spans="1:6" ht="15.75" customHeight="1">
      <c r="A109" s="38" t="s">
        <v>164</v>
      </c>
      <c r="B109" s="697">
        <v>2.1</v>
      </c>
      <c r="C109" s="697">
        <v>56.9</v>
      </c>
      <c r="D109" s="697">
        <v>4.0999999999999996</v>
      </c>
      <c r="E109" s="697">
        <v>66.400000000000006</v>
      </c>
      <c r="F109" s="65" t="s">
        <v>165</v>
      </c>
    </row>
    <row r="110" spans="1:6" ht="15.75" customHeight="1">
      <c r="A110" s="165" t="s">
        <v>166</v>
      </c>
      <c r="B110" s="167">
        <v>4</v>
      </c>
      <c r="C110" s="167">
        <v>45.6</v>
      </c>
      <c r="D110" s="167">
        <v>3.8</v>
      </c>
      <c r="E110" s="167">
        <v>48.9</v>
      </c>
      <c r="F110" s="63" t="s">
        <v>167</v>
      </c>
    </row>
    <row r="111" spans="1:6" ht="15.75" customHeight="1">
      <c r="A111" s="165" t="s">
        <v>168</v>
      </c>
      <c r="B111" s="167">
        <v>0.5</v>
      </c>
      <c r="C111" s="167">
        <v>154</v>
      </c>
      <c r="D111" s="167">
        <v>1.9</v>
      </c>
      <c r="E111" s="167">
        <v>79.2</v>
      </c>
      <c r="F111" s="63" t="s">
        <v>169</v>
      </c>
    </row>
    <row r="112" spans="1:6" ht="15.75" customHeight="1">
      <c r="A112" s="165" t="s">
        <v>170</v>
      </c>
      <c r="B112" s="167">
        <v>0</v>
      </c>
      <c r="C112" s="167">
        <v>47.6</v>
      </c>
      <c r="D112" s="167">
        <v>8.1</v>
      </c>
      <c r="E112" s="167">
        <v>105.6</v>
      </c>
      <c r="F112" s="63" t="s">
        <v>171</v>
      </c>
    </row>
    <row r="113" spans="1:6" ht="15.75" customHeight="1">
      <c r="A113" s="165" t="s">
        <v>172</v>
      </c>
      <c r="B113" s="167">
        <v>1.3</v>
      </c>
      <c r="C113" s="167">
        <v>70.7</v>
      </c>
      <c r="D113" s="167">
        <v>3.6</v>
      </c>
      <c r="E113" s="167">
        <v>73.900000000000006</v>
      </c>
      <c r="F113" s="63" t="s">
        <v>173</v>
      </c>
    </row>
    <row r="114" spans="1:6" ht="15.75" customHeight="1">
      <c r="A114" s="165" t="s">
        <v>174</v>
      </c>
      <c r="B114" s="167">
        <v>5.5</v>
      </c>
      <c r="C114" s="167">
        <v>46.1</v>
      </c>
      <c r="D114" s="167">
        <v>2.4</v>
      </c>
      <c r="E114" s="167">
        <v>30.3</v>
      </c>
      <c r="F114" s="63" t="s">
        <v>175</v>
      </c>
    </row>
    <row r="115" spans="1:6" ht="15.75" customHeight="1">
      <c r="A115" s="165" t="s">
        <v>176</v>
      </c>
      <c r="B115" s="167">
        <v>3.1</v>
      </c>
      <c r="C115" s="167">
        <v>53.5</v>
      </c>
      <c r="D115" s="167">
        <v>2.8</v>
      </c>
      <c r="E115" s="167">
        <v>47.1</v>
      </c>
      <c r="F115" s="63" t="s">
        <v>177</v>
      </c>
    </row>
    <row r="116" spans="1:6" ht="15.75" customHeight="1">
      <c r="A116" s="23" t="s">
        <v>178</v>
      </c>
      <c r="B116" s="697">
        <v>5.7</v>
      </c>
      <c r="C116" s="697">
        <v>35.1</v>
      </c>
      <c r="D116" s="697">
        <v>3.4</v>
      </c>
      <c r="E116" s="697">
        <v>37.200000000000003</v>
      </c>
      <c r="F116" s="65" t="s">
        <v>179</v>
      </c>
    </row>
    <row r="117" spans="1:6" ht="15.75" customHeight="1">
      <c r="A117" s="165" t="s">
        <v>180</v>
      </c>
      <c r="B117" s="167">
        <v>27</v>
      </c>
      <c r="C117" s="167">
        <v>8.8000000000000007</v>
      </c>
      <c r="D117" s="167">
        <v>2</v>
      </c>
      <c r="E117" s="167">
        <v>6.8</v>
      </c>
      <c r="F117" s="63" t="s">
        <v>181</v>
      </c>
    </row>
    <row r="118" spans="1:6" ht="15.75" customHeight="1">
      <c r="A118" s="165" t="s">
        <v>182</v>
      </c>
      <c r="B118" s="167">
        <v>3.3</v>
      </c>
      <c r="C118" s="167">
        <v>56.1</v>
      </c>
      <c r="D118" s="167">
        <v>2.7</v>
      </c>
      <c r="E118" s="167">
        <v>44.6</v>
      </c>
      <c r="F118" s="63" t="s">
        <v>183</v>
      </c>
    </row>
    <row r="119" spans="1:6" ht="15.75" customHeight="1">
      <c r="A119" s="165" t="s">
        <v>184</v>
      </c>
      <c r="B119" s="167">
        <v>11.9</v>
      </c>
      <c r="C119" s="167">
        <v>17.7</v>
      </c>
      <c r="D119" s="167">
        <v>2.6</v>
      </c>
      <c r="E119" s="167">
        <v>17.8</v>
      </c>
      <c r="F119" s="63" t="s">
        <v>185</v>
      </c>
    </row>
    <row r="120" spans="1:6" ht="15.75" customHeight="1">
      <c r="A120" s="165" t="s">
        <v>186</v>
      </c>
      <c r="B120" s="167">
        <v>5.5</v>
      </c>
      <c r="C120" s="167">
        <v>34.200000000000003</v>
      </c>
      <c r="D120" s="167">
        <v>5.2</v>
      </c>
      <c r="E120" s="167">
        <v>48.9</v>
      </c>
      <c r="F120" s="63" t="s">
        <v>187</v>
      </c>
    </row>
    <row r="121" spans="1:6" ht="15.75" customHeight="1">
      <c r="A121" s="37" t="s">
        <v>188</v>
      </c>
      <c r="B121" s="697">
        <v>4.5</v>
      </c>
      <c r="C121" s="697">
        <v>44.1</v>
      </c>
      <c r="D121" s="697">
        <v>3.3</v>
      </c>
      <c r="E121" s="697">
        <v>41.9</v>
      </c>
      <c r="F121" s="65" t="s">
        <v>189</v>
      </c>
    </row>
    <row r="122" spans="1:6" ht="15.75" customHeight="1">
      <c r="A122" s="165" t="s">
        <v>190</v>
      </c>
      <c r="B122" s="167">
        <v>3.5</v>
      </c>
      <c r="C122" s="167">
        <v>45.5</v>
      </c>
      <c r="D122" s="167">
        <v>3.1</v>
      </c>
      <c r="E122" s="167">
        <v>47</v>
      </c>
      <c r="F122" s="63" t="s">
        <v>191</v>
      </c>
    </row>
    <row r="123" spans="1:6" ht="15.75" customHeight="1">
      <c r="A123" s="165" t="s">
        <v>192</v>
      </c>
      <c r="B123" s="167">
        <v>10.199999999999999</v>
      </c>
      <c r="C123" s="167">
        <v>21.8</v>
      </c>
      <c r="D123" s="167">
        <v>3.9</v>
      </c>
      <c r="E123" s="167">
        <v>27.8</v>
      </c>
      <c r="F123" s="63" t="s">
        <v>193</v>
      </c>
    </row>
    <row r="124" spans="1:6" ht="15.75" customHeight="1">
      <c r="A124" s="165" t="s">
        <v>962</v>
      </c>
      <c r="B124" s="167">
        <v>4</v>
      </c>
      <c r="C124" s="167">
        <v>49.6</v>
      </c>
      <c r="D124" s="167">
        <v>3.2</v>
      </c>
      <c r="E124" s="167">
        <v>44.4</v>
      </c>
      <c r="F124" s="63" t="s">
        <v>194</v>
      </c>
    </row>
    <row r="125" spans="1:6" ht="15.75" customHeight="1">
      <c r="A125" s="23" t="s">
        <v>197</v>
      </c>
      <c r="B125" s="697">
        <v>2.1</v>
      </c>
      <c r="C125" s="697">
        <v>70.599999999999994</v>
      </c>
      <c r="D125" s="697">
        <v>3.1</v>
      </c>
      <c r="E125" s="697">
        <v>59.9</v>
      </c>
      <c r="F125" s="65" t="s">
        <v>198</v>
      </c>
    </row>
    <row r="126" spans="1:6" ht="15.75" customHeight="1">
      <c r="A126" s="28" t="s">
        <v>201</v>
      </c>
      <c r="B126" s="167">
        <v>2.1</v>
      </c>
      <c r="C126" s="167">
        <v>70.599999999999994</v>
      </c>
      <c r="D126" s="167">
        <v>3.1</v>
      </c>
      <c r="E126" s="167">
        <v>59.9</v>
      </c>
      <c r="F126" s="63" t="s">
        <v>231</v>
      </c>
    </row>
    <row r="127" spans="1:6" ht="18" customHeight="1">
      <c r="A127" s="23" t="s">
        <v>203</v>
      </c>
      <c r="B127" s="697">
        <v>2.6</v>
      </c>
      <c r="C127" s="697">
        <v>48.7</v>
      </c>
      <c r="D127" s="697">
        <v>4.0999999999999996</v>
      </c>
      <c r="E127" s="697">
        <v>60.8</v>
      </c>
      <c r="F127" s="61" t="s">
        <v>204</v>
      </c>
    </row>
    <row r="128" spans="1:6" ht="18" customHeight="1">
      <c r="A128" s="86"/>
      <c r="B128" s="168"/>
      <c r="C128" s="168"/>
      <c r="D128" s="168"/>
      <c r="E128" s="168"/>
      <c r="F128" s="70"/>
    </row>
    <row r="129" spans="1:6" ht="12.75">
      <c r="A129" s="169" t="s">
        <v>276</v>
      </c>
      <c r="B129" s="167"/>
      <c r="C129" s="167"/>
      <c r="D129" s="167"/>
      <c r="E129" s="167"/>
      <c r="F129" s="71" t="s">
        <v>277</v>
      </c>
    </row>
    <row r="130" spans="1:6" ht="12.75">
      <c r="A130" s="69" t="s">
        <v>855</v>
      </c>
      <c r="B130" s="72"/>
      <c r="C130" s="72"/>
      <c r="D130" s="72"/>
      <c r="E130" s="72"/>
      <c r="F130" s="73" t="s">
        <v>856</v>
      </c>
    </row>
    <row r="131" spans="1:6" ht="18" customHeight="1">
      <c r="A131" s="123"/>
      <c r="B131" s="170"/>
      <c r="C131" s="170"/>
      <c r="D131" s="170"/>
      <c r="E131" s="170"/>
      <c r="F131" s="143"/>
    </row>
    <row r="132" spans="1:6" ht="18" customHeight="1">
      <c r="A132" s="123"/>
      <c r="B132" s="171"/>
      <c r="C132" s="170"/>
      <c r="D132" s="170"/>
      <c r="E132" s="170"/>
      <c r="F132" s="143"/>
    </row>
    <row r="133" spans="1:6" ht="18" customHeight="1">
      <c r="A133" s="123"/>
      <c r="B133" s="172"/>
      <c r="C133" s="163"/>
      <c r="D133" s="163"/>
      <c r="E133" s="163"/>
      <c r="F133" s="143"/>
    </row>
    <row r="134" spans="1:6" ht="18" customHeight="1">
      <c r="A134" s="161"/>
      <c r="B134" s="163"/>
      <c r="C134" s="163"/>
      <c r="D134" s="163"/>
      <c r="E134" s="163"/>
      <c r="F134" s="143"/>
    </row>
    <row r="135" spans="1:6" ht="18" customHeight="1">
      <c r="A135" s="123"/>
      <c r="B135" s="163"/>
      <c r="C135" s="170"/>
      <c r="D135" s="170"/>
      <c r="E135" s="170"/>
      <c r="F135" s="143"/>
    </row>
    <row r="136" spans="1:6" ht="18" customHeight="1">
      <c r="A136" s="161"/>
      <c r="B136" s="161"/>
      <c r="C136" s="161"/>
      <c r="E136" s="161"/>
    </row>
    <row r="137" spans="1:6" ht="18" customHeight="1">
      <c r="A137" s="161"/>
      <c r="B137" s="161"/>
      <c r="C137" s="161"/>
      <c r="E137" s="161"/>
    </row>
    <row r="138" spans="1:6" ht="18" customHeight="1">
      <c r="A138" s="161"/>
      <c r="B138" s="161"/>
      <c r="C138" s="161"/>
      <c r="E138" s="161"/>
    </row>
    <row r="139" spans="1:6" ht="18" customHeight="1">
      <c r="A139" s="161"/>
      <c r="B139" s="161"/>
      <c r="C139" s="161"/>
      <c r="E139" s="161"/>
    </row>
    <row r="140" spans="1:6" ht="18" customHeight="1">
      <c r="A140" s="161"/>
      <c r="B140" s="161"/>
      <c r="C140" s="161"/>
      <c r="E140" s="161"/>
    </row>
    <row r="141" spans="1:6" ht="18" customHeight="1">
      <c r="A141" s="161"/>
      <c r="B141" s="161"/>
      <c r="C141" s="161"/>
      <c r="E141" s="161"/>
    </row>
    <row r="142" spans="1:6" ht="18" customHeight="1">
      <c r="A142" s="161"/>
      <c r="B142" s="161"/>
      <c r="C142" s="161"/>
      <c r="E142" s="161"/>
    </row>
    <row r="143" spans="1:6" ht="18" customHeight="1">
      <c r="A143" s="161"/>
      <c r="B143" s="161"/>
      <c r="C143" s="161"/>
      <c r="E143" s="161"/>
    </row>
    <row r="144" spans="1:6" ht="18" customHeight="1">
      <c r="A144" s="161"/>
      <c r="B144" s="161"/>
      <c r="C144" s="161"/>
      <c r="E144" s="161"/>
    </row>
    <row r="145" spans="1:5" ht="18" customHeight="1">
      <c r="A145" s="161"/>
      <c r="B145" s="161"/>
      <c r="C145" s="161"/>
      <c r="E145" s="161"/>
    </row>
    <row r="146" spans="1:5" ht="18" customHeight="1">
      <c r="A146" s="161"/>
      <c r="B146" s="161"/>
      <c r="C146" s="161"/>
      <c r="E146" s="161"/>
    </row>
    <row r="147" spans="1:5" ht="18" customHeight="1">
      <c r="A147" s="161"/>
      <c r="B147" s="161"/>
      <c r="C147" s="161"/>
      <c r="E147" s="161"/>
    </row>
    <row r="148" spans="1:5" ht="18" customHeight="1">
      <c r="A148" s="161"/>
      <c r="B148" s="161"/>
      <c r="C148" s="161"/>
      <c r="E148" s="161"/>
    </row>
    <row r="149" spans="1:5" ht="18" customHeight="1">
      <c r="A149" s="161"/>
      <c r="B149" s="161"/>
      <c r="C149" s="161"/>
    </row>
    <row r="150" spans="1:5" ht="18" customHeight="1">
      <c r="A150" s="161"/>
      <c r="B150" s="161"/>
      <c r="C150" s="161"/>
    </row>
    <row r="151" spans="1:5" ht="18" customHeight="1">
      <c r="A151" s="161"/>
      <c r="B151" s="161"/>
      <c r="C151" s="161"/>
    </row>
    <row r="152" spans="1:5" ht="18" customHeight="1">
      <c r="A152" s="161"/>
      <c r="B152" s="161"/>
      <c r="C152" s="161"/>
      <c r="D152" s="144"/>
    </row>
    <row r="153" spans="1:5" ht="18" customHeight="1">
      <c r="A153" s="161"/>
      <c r="B153" s="161"/>
      <c r="C153" s="161"/>
      <c r="D153" s="144"/>
    </row>
    <row r="154" spans="1:5" ht="18" customHeight="1">
      <c r="A154" s="161"/>
      <c r="B154" s="161"/>
      <c r="C154" s="161"/>
      <c r="D154" s="144"/>
    </row>
    <row r="155" spans="1:5" ht="18" customHeight="1">
      <c r="A155" s="161"/>
      <c r="B155" s="161"/>
      <c r="C155" s="161"/>
      <c r="D155" s="144"/>
    </row>
    <row r="156" spans="1:5" ht="18" customHeight="1">
      <c r="A156" s="161"/>
      <c r="B156" s="161"/>
      <c r="C156" s="161"/>
      <c r="D156" s="144"/>
    </row>
    <row r="157" spans="1:5" ht="18" customHeight="1">
      <c r="A157" s="161"/>
      <c r="B157" s="161"/>
      <c r="C157" s="161"/>
      <c r="D157" s="144"/>
    </row>
    <row r="158" spans="1:5" ht="18" customHeight="1">
      <c r="A158" s="161"/>
      <c r="B158" s="161"/>
      <c r="C158" s="161"/>
      <c r="D158" s="144"/>
    </row>
    <row r="159" spans="1:5" ht="18" customHeight="1">
      <c r="A159" s="161"/>
      <c r="B159" s="161"/>
      <c r="C159" s="161"/>
      <c r="D159" s="144"/>
    </row>
    <row r="160" spans="1:5" ht="18" customHeight="1">
      <c r="A160" s="161"/>
      <c r="B160" s="161"/>
      <c r="C160" s="161"/>
      <c r="D160" s="144"/>
    </row>
    <row r="161" spans="1:4" ht="18" customHeight="1">
      <c r="A161" s="161"/>
      <c r="B161" s="161"/>
      <c r="C161" s="161"/>
      <c r="D161" s="144"/>
    </row>
    <row r="162" spans="1:4" ht="18" customHeight="1">
      <c r="A162" s="161"/>
      <c r="B162" s="161"/>
      <c r="C162" s="161"/>
      <c r="D162" s="144"/>
    </row>
    <row r="163" spans="1:4" ht="18" customHeight="1">
      <c r="A163" s="161"/>
      <c r="B163" s="161"/>
      <c r="C163" s="161"/>
      <c r="D163" s="144"/>
    </row>
    <row r="164" spans="1:4" ht="18" customHeight="1">
      <c r="A164" s="161"/>
      <c r="B164" s="161"/>
      <c r="C164" s="161"/>
      <c r="D164" s="144"/>
    </row>
    <row r="165" spans="1:4" ht="18" customHeight="1">
      <c r="A165" s="161"/>
      <c r="B165" s="161"/>
      <c r="C165" s="161"/>
      <c r="D165" s="144"/>
    </row>
    <row r="166" spans="1:4" ht="18" customHeight="1">
      <c r="A166" s="161"/>
      <c r="B166" s="161"/>
      <c r="C166" s="161"/>
      <c r="D166" s="144"/>
    </row>
    <row r="167" spans="1:4" ht="18" customHeight="1">
      <c r="A167" s="161"/>
      <c r="B167" s="161"/>
      <c r="C167" s="161"/>
      <c r="D167" s="144"/>
    </row>
    <row r="168" spans="1:4" ht="18" customHeight="1">
      <c r="A168" s="161"/>
      <c r="B168" s="161"/>
      <c r="C168" s="161"/>
      <c r="D168" s="144"/>
    </row>
    <row r="169" spans="1:4" ht="18" customHeight="1">
      <c r="A169" s="161"/>
      <c r="B169" s="161"/>
      <c r="C169" s="161"/>
      <c r="D169" s="144"/>
    </row>
    <row r="170" spans="1:4" ht="18" customHeight="1">
      <c r="A170" s="161"/>
      <c r="B170" s="161"/>
      <c r="C170" s="161"/>
      <c r="D170" s="144"/>
    </row>
    <row r="171" spans="1:4" ht="18" customHeight="1">
      <c r="A171" s="161"/>
      <c r="B171" s="161"/>
      <c r="C171" s="161"/>
      <c r="D171" s="144"/>
    </row>
    <row r="172" spans="1:4" ht="18" customHeight="1">
      <c r="A172" s="161"/>
      <c r="B172" s="161"/>
      <c r="C172" s="161"/>
      <c r="D172" s="144"/>
    </row>
    <row r="173" spans="1:4" ht="18" customHeight="1">
      <c r="A173" s="161"/>
      <c r="B173" s="161"/>
      <c r="C173" s="161"/>
      <c r="D173" s="144"/>
    </row>
    <row r="174" spans="1:4" ht="18" customHeight="1">
      <c r="A174" s="161"/>
      <c r="B174" s="161"/>
      <c r="C174" s="161"/>
      <c r="D174" s="144"/>
    </row>
    <row r="175" spans="1:4" ht="18" customHeight="1">
      <c r="A175" s="161"/>
      <c r="B175" s="161"/>
      <c r="C175" s="161"/>
      <c r="D175" s="144"/>
    </row>
    <row r="176" spans="1:4" ht="18" customHeight="1">
      <c r="A176" s="161"/>
      <c r="B176" s="161"/>
      <c r="C176" s="161"/>
      <c r="D176" s="144"/>
    </row>
    <row r="177" spans="1:4" ht="18" customHeight="1">
      <c r="A177" s="161"/>
      <c r="B177" s="161"/>
      <c r="C177" s="161"/>
      <c r="D177" s="144"/>
    </row>
    <row r="178" spans="1:4" ht="18" customHeight="1">
      <c r="A178" s="161"/>
      <c r="B178" s="161"/>
      <c r="C178" s="161"/>
      <c r="D178" s="144"/>
    </row>
    <row r="179" spans="1:4" ht="18" customHeight="1">
      <c r="A179" s="161"/>
      <c r="B179" s="161"/>
      <c r="C179" s="161"/>
      <c r="D179" s="144"/>
    </row>
    <row r="180" spans="1:4" ht="18" customHeight="1">
      <c r="A180" s="161"/>
      <c r="B180" s="161"/>
      <c r="C180" s="161"/>
      <c r="D180" s="144"/>
    </row>
    <row r="181" spans="1:4" ht="18" customHeight="1">
      <c r="A181" s="161"/>
      <c r="B181" s="161"/>
      <c r="C181" s="161"/>
      <c r="D181" s="144"/>
    </row>
    <row r="182" spans="1:4" ht="18" customHeight="1">
      <c r="A182" s="161"/>
      <c r="B182" s="161"/>
      <c r="C182" s="161"/>
      <c r="D182" s="144"/>
    </row>
    <row r="183" spans="1:4" ht="18" customHeight="1">
      <c r="A183" s="161"/>
      <c r="B183" s="161"/>
      <c r="C183" s="161"/>
      <c r="D183" s="144"/>
    </row>
    <row r="184" spans="1:4" ht="18" customHeight="1">
      <c r="A184" s="161"/>
      <c r="B184" s="161"/>
      <c r="C184" s="161"/>
      <c r="D184" s="144"/>
    </row>
    <row r="185" spans="1:4" ht="18" customHeight="1">
      <c r="A185" s="161"/>
      <c r="B185" s="161"/>
      <c r="C185" s="161"/>
      <c r="D185" s="144"/>
    </row>
    <row r="186" spans="1:4" ht="18" customHeight="1">
      <c r="A186" s="161"/>
      <c r="B186" s="161"/>
      <c r="C186" s="161"/>
      <c r="D186" s="144"/>
    </row>
    <row r="187" spans="1:4" ht="18" customHeight="1">
      <c r="A187" s="161"/>
      <c r="B187" s="161"/>
      <c r="C187" s="161"/>
      <c r="D187" s="144"/>
    </row>
    <row r="188" spans="1:4" ht="18" customHeight="1">
      <c r="A188" s="161"/>
      <c r="B188" s="161"/>
      <c r="C188" s="161"/>
      <c r="D188" s="144"/>
    </row>
    <row r="189" spans="1:4" ht="18" customHeight="1">
      <c r="A189" s="161"/>
      <c r="B189" s="161"/>
      <c r="C189" s="161"/>
      <c r="D189" s="144"/>
    </row>
    <row r="190" spans="1:4" ht="18" customHeight="1">
      <c r="A190" s="161"/>
      <c r="B190" s="161"/>
      <c r="C190" s="161"/>
      <c r="D190" s="144"/>
    </row>
    <row r="191" spans="1:4" ht="18" customHeight="1">
      <c r="A191" s="161"/>
      <c r="B191" s="161"/>
      <c r="C191" s="161"/>
      <c r="D191" s="144"/>
    </row>
    <row r="192" spans="1:4" ht="18" customHeight="1">
      <c r="A192" s="161"/>
      <c r="B192" s="161"/>
      <c r="C192" s="161"/>
      <c r="D192" s="144"/>
    </row>
    <row r="193" spans="1:4" ht="18" customHeight="1">
      <c r="A193" s="161"/>
      <c r="B193" s="161"/>
      <c r="C193" s="161"/>
      <c r="D193" s="144"/>
    </row>
    <row r="194" spans="1:4" ht="18" customHeight="1">
      <c r="A194" s="161"/>
      <c r="B194" s="161"/>
      <c r="C194" s="161"/>
      <c r="D194" s="144"/>
    </row>
    <row r="195" spans="1:4" ht="18" customHeight="1">
      <c r="A195" s="161"/>
      <c r="B195" s="161"/>
      <c r="C195" s="161"/>
      <c r="D195" s="144"/>
    </row>
    <row r="196" spans="1:4" ht="18" customHeight="1">
      <c r="A196" s="161"/>
      <c r="B196" s="161"/>
      <c r="C196" s="161"/>
      <c r="D196" s="144"/>
    </row>
    <row r="197" spans="1:4" ht="18" customHeight="1">
      <c r="A197" s="161"/>
      <c r="B197" s="161"/>
      <c r="C197" s="161"/>
      <c r="D197" s="144"/>
    </row>
    <row r="198" spans="1:4" ht="18" customHeight="1">
      <c r="A198" s="161"/>
      <c r="B198" s="161"/>
      <c r="C198" s="161"/>
      <c r="D198" s="144"/>
    </row>
    <row r="199" spans="1:4" ht="18" customHeight="1">
      <c r="A199" s="161"/>
      <c r="B199" s="161"/>
      <c r="C199" s="161"/>
      <c r="D199" s="144"/>
    </row>
    <row r="200" spans="1:4" ht="18" customHeight="1">
      <c r="A200" s="161"/>
      <c r="B200" s="161"/>
      <c r="C200" s="161"/>
      <c r="D200" s="144"/>
    </row>
    <row r="201" spans="1:4" ht="18" customHeight="1">
      <c r="A201" s="161"/>
      <c r="B201" s="161"/>
      <c r="C201" s="161"/>
      <c r="D201" s="144"/>
    </row>
    <row r="202" spans="1:4" ht="18" customHeight="1">
      <c r="A202" s="161"/>
      <c r="B202" s="161"/>
      <c r="C202" s="161"/>
      <c r="D202" s="144"/>
    </row>
    <row r="203" spans="1:4" ht="18" customHeight="1">
      <c r="A203" s="161"/>
      <c r="B203" s="161"/>
      <c r="C203" s="161"/>
      <c r="D203" s="144"/>
    </row>
    <row r="204" spans="1:4" ht="18" customHeight="1">
      <c r="A204" s="161"/>
      <c r="B204" s="161"/>
      <c r="C204" s="161"/>
      <c r="D204" s="144"/>
    </row>
    <row r="205" spans="1:4" ht="18" customHeight="1">
      <c r="A205" s="161"/>
      <c r="B205" s="161"/>
      <c r="C205" s="161"/>
      <c r="D205" s="144"/>
    </row>
    <row r="206" spans="1:4" ht="18" customHeight="1">
      <c r="A206" s="161"/>
      <c r="B206" s="161"/>
      <c r="C206" s="161"/>
      <c r="D206" s="144"/>
    </row>
    <row r="207" spans="1:4" ht="18" customHeight="1">
      <c r="A207" s="161"/>
      <c r="B207" s="161"/>
      <c r="C207" s="161"/>
      <c r="D207" s="144"/>
    </row>
    <row r="208" spans="1:4" ht="18" customHeight="1">
      <c r="A208" s="161"/>
      <c r="B208" s="161"/>
      <c r="C208" s="161"/>
      <c r="D208" s="144"/>
    </row>
    <row r="209" spans="1:4" ht="18" customHeight="1">
      <c r="A209" s="161"/>
      <c r="B209" s="161"/>
      <c r="C209" s="161"/>
      <c r="D209" s="144"/>
    </row>
    <row r="210" spans="1:4" ht="18" customHeight="1">
      <c r="A210" s="161"/>
      <c r="B210" s="161"/>
      <c r="C210" s="161"/>
      <c r="D210" s="144"/>
    </row>
    <row r="211" spans="1:4" ht="18" customHeight="1">
      <c r="A211" s="161"/>
      <c r="B211" s="161"/>
      <c r="C211" s="161"/>
      <c r="D211" s="144"/>
    </row>
    <row r="212" spans="1:4" ht="18" customHeight="1">
      <c r="A212" s="161"/>
      <c r="B212" s="161"/>
      <c r="C212" s="161"/>
      <c r="D212" s="144"/>
    </row>
    <row r="213" spans="1:4" ht="18" customHeight="1">
      <c r="A213" s="161"/>
      <c r="B213" s="161"/>
      <c r="C213" s="161"/>
      <c r="D213" s="144"/>
    </row>
    <row r="214" spans="1:4" ht="18" customHeight="1">
      <c r="A214" s="161"/>
      <c r="B214" s="161"/>
      <c r="C214" s="161"/>
      <c r="D214" s="144"/>
    </row>
    <row r="215" spans="1:4" ht="18" customHeight="1">
      <c r="A215" s="161"/>
      <c r="B215" s="161"/>
      <c r="C215" s="161"/>
      <c r="D215" s="144"/>
    </row>
    <row r="216" spans="1:4" ht="18" customHeight="1">
      <c r="A216" s="161"/>
      <c r="B216" s="161"/>
      <c r="C216" s="161"/>
      <c r="D216" s="144"/>
    </row>
    <row r="217" spans="1:4" ht="18" customHeight="1">
      <c r="A217" s="161"/>
      <c r="B217" s="161"/>
      <c r="C217" s="161"/>
      <c r="D217" s="144"/>
    </row>
    <row r="218" spans="1:4" ht="18" customHeight="1">
      <c r="A218" s="161"/>
      <c r="B218" s="161"/>
      <c r="C218" s="161"/>
      <c r="D218" s="144"/>
    </row>
    <row r="219" spans="1:4" ht="18" customHeight="1">
      <c r="A219" s="161"/>
      <c r="B219" s="161"/>
      <c r="C219" s="161"/>
      <c r="D219" s="144"/>
    </row>
    <row r="220" spans="1:4" ht="18" customHeight="1">
      <c r="A220" s="161"/>
      <c r="B220" s="161"/>
      <c r="C220" s="161"/>
      <c r="D220" s="144"/>
    </row>
    <row r="221" spans="1:4" ht="18" customHeight="1">
      <c r="A221" s="161"/>
      <c r="B221" s="161"/>
      <c r="C221" s="161"/>
      <c r="D221" s="144"/>
    </row>
    <row r="222" spans="1:4" ht="18" customHeight="1">
      <c r="A222" s="161"/>
      <c r="B222" s="161"/>
      <c r="C222" s="161"/>
      <c r="D222" s="144"/>
    </row>
    <row r="223" spans="1:4" ht="18" customHeight="1">
      <c r="A223" s="161"/>
      <c r="B223" s="161"/>
      <c r="C223" s="161"/>
      <c r="D223" s="144"/>
    </row>
    <row r="224" spans="1:4" ht="18" customHeight="1">
      <c r="A224" s="161"/>
      <c r="B224" s="161"/>
      <c r="C224" s="161"/>
      <c r="D224" s="144"/>
    </row>
    <row r="225" spans="1:4" ht="18" customHeight="1">
      <c r="A225" s="161"/>
      <c r="B225" s="161"/>
      <c r="C225" s="161"/>
      <c r="D225" s="144"/>
    </row>
    <row r="226" spans="1:4" ht="18" customHeight="1">
      <c r="A226" s="161"/>
      <c r="B226" s="161"/>
      <c r="C226" s="161"/>
      <c r="D226" s="144"/>
    </row>
    <row r="227" spans="1:4" ht="18" customHeight="1">
      <c r="A227" s="161"/>
      <c r="B227" s="161"/>
      <c r="C227" s="161"/>
      <c r="D227" s="144"/>
    </row>
    <row r="228" spans="1:4" ht="18" customHeight="1">
      <c r="A228" s="161"/>
      <c r="B228" s="161"/>
      <c r="C228" s="161"/>
      <c r="D228" s="144"/>
    </row>
    <row r="229" spans="1:4" ht="18" customHeight="1">
      <c r="A229" s="161"/>
      <c r="B229" s="161"/>
      <c r="C229" s="161"/>
      <c r="D229" s="144"/>
    </row>
    <row r="230" spans="1:4" ht="18" customHeight="1">
      <c r="A230" s="161"/>
      <c r="B230" s="161"/>
      <c r="C230" s="161"/>
      <c r="D230" s="144"/>
    </row>
    <row r="231" spans="1:4" ht="18" customHeight="1">
      <c r="A231" s="161"/>
      <c r="B231" s="161"/>
      <c r="C231" s="161"/>
      <c r="D231" s="144"/>
    </row>
    <row r="232" spans="1:4" ht="18" customHeight="1">
      <c r="A232" s="161"/>
      <c r="B232" s="161"/>
      <c r="C232" s="161"/>
      <c r="D232" s="144"/>
    </row>
    <row r="233" spans="1:4" ht="18" customHeight="1">
      <c r="A233" s="161"/>
      <c r="B233" s="161"/>
      <c r="C233" s="161"/>
      <c r="D233" s="144"/>
    </row>
    <row r="234" spans="1:4" ht="18" customHeight="1">
      <c r="A234" s="161"/>
      <c r="B234" s="161"/>
      <c r="C234" s="161"/>
      <c r="D234" s="144"/>
    </row>
    <row r="235" spans="1:4" ht="18" customHeight="1">
      <c r="A235" s="161"/>
      <c r="B235" s="161"/>
      <c r="C235" s="161"/>
      <c r="D235" s="144"/>
    </row>
    <row r="236" spans="1:4" ht="18" customHeight="1">
      <c r="A236" s="161"/>
      <c r="B236" s="161"/>
      <c r="C236" s="161"/>
      <c r="D236" s="144"/>
    </row>
    <row r="237" spans="1:4" ht="18" customHeight="1">
      <c r="A237" s="161"/>
      <c r="B237" s="161"/>
      <c r="C237" s="161"/>
      <c r="D237" s="144"/>
    </row>
    <row r="238" spans="1:4" ht="18" customHeight="1">
      <c r="A238" s="161"/>
      <c r="B238" s="161"/>
      <c r="C238" s="161"/>
      <c r="D238" s="144"/>
    </row>
    <row r="239" spans="1:4" ht="18" customHeight="1">
      <c r="A239" s="161"/>
      <c r="B239" s="161"/>
      <c r="C239" s="161"/>
      <c r="D239" s="144"/>
    </row>
    <row r="240" spans="1:4" ht="18" customHeight="1">
      <c r="A240" s="161"/>
      <c r="B240" s="161"/>
      <c r="C240" s="161"/>
      <c r="D240" s="144"/>
    </row>
    <row r="241" spans="1:4" ht="18" customHeight="1">
      <c r="A241" s="161"/>
      <c r="B241" s="161"/>
      <c r="C241" s="161"/>
      <c r="D241" s="144"/>
    </row>
    <row r="242" spans="1:4" ht="18" customHeight="1">
      <c r="A242" s="161"/>
      <c r="B242" s="161"/>
      <c r="C242" s="161"/>
      <c r="D242" s="144"/>
    </row>
    <row r="243" spans="1:4" ht="18" customHeight="1">
      <c r="A243" s="161"/>
      <c r="B243" s="161"/>
      <c r="C243" s="161"/>
      <c r="D243" s="144"/>
    </row>
    <row r="244" spans="1:4" ht="18" customHeight="1">
      <c r="A244" s="161"/>
      <c r="B244" s="161"/>
      <c r="C244" s="161"/>
      <c r="D244" s="144"/>
    </row>
    <row r="245" spans="1:4" ht="18" customHeight="1">
      <c r="A245" s="161"/>
      <c r="B245" s="161"/>
      <c r="C245" s="161"/>
      <c r="D245" s="144"/>
    </row>
    <row r="246" spans="1:4" ht="18" customHeight="1">
      <c r="A246" s="161"/>
      <c r="B246" s="161"/>
      <c r="C246" s="161"/>
      <c r="D246" s="144"/>
    </row>
    <row r="247" spans="1:4" ht="18" customHeight="1">
      <c r="A247" s="161"/>
      <c r="B247" s="161"/>
      <c r="C247" s="161"/>
      <c r="D247" s="144"/>
    </row>
    <row r="248" spans="1:4" ht="18" customHeight="1">
      <c r="A248" s="161"/>
      <c r="B248" s="161"/>
      <c r="C248" s="161"/>
      <c r="D248" s="144"/>
    </row>
    <row r="249" spans="1:4" ht="18" customHeight="1">
      <c r="A249" s="161"/>
      <c r="B249" s="161"/>
      <c r="C249" s="161"/>
      <c r="D249" s="144"/>
    </row>
    <row r="250" spans="1:4" ht="18" customHeight="1">
      <c r="A250" s="161"/>
      <c r="B250" s="161"/>
      <c r="C250" s="161"/>
      <c r="D250" s="144"/>
    </row>
    <row r="251" spans="1:4" ht="18" customHeight="1">
      <c r="A251" s="161"/>
      <c r="B251" s="161"/>
      <c r="C251" s="161"/>
      <c r="D251" s="144"/>
    </row>
    <row r="252" spans="1:4" ht="18" customHeight="1">
      <c r="A252" s="161"/>
      <c r="B252" s="161"/>
      <c r="C252" s="161"/>
      <c r="D252" s="144"/>
    </row>
    <row r="253" spans="1:4" ht="18" customHeight="1">
      <c r="A253" s="161"/>
      <c r="B253" s="161"/>
      <c r="C253" s="161"/>
      <c r="D253" s="144"/>
    </row>
    <row r="254" spans="1:4" ht="18" customHeight="1">
      <c r="A254" s="161"/>
      <c r="B254" s="161"/>
      <c r="C254" s="161"/>
      <c r="D254" s="144"/>
    </row>
    <row r="255" spans="1:4" ht="18" customHeight="1">
      <c r="A255" s="161"/>
      <c r="B255" s="161"/>
      <c r="C255" s="161"/>
      <c r="D255" s="144"/>
    </row>
    <row r="256" spans="1:4" ht="18" customHeight="1">
      <c r="A256" s="161"/>
      <c r="B256" s="161"/>
      <c r="C256" s="161"/>
      <c r="D256" s="144"/>
    </row>
    <row r="257" spans="1:4" ht="18" customHeight="1">
      <c r="A257" s="161"/>
      <c r="B257" s="161"/>
      <c r="C257" s="161"/>
      <c r="D257" s="144"/>
    </row>
    <row r="258" spans="1:4" ht="18" customHeight="1">
      <c r="A258" s="161"/>
      <c r="B258" s="161"/>
      <c r="C258" s="161"/>
      <c r="D258" s="144"/>
    </row>
    <row r="259" spans="1:4" ht="18" customHeight="1">
      <c r="A259" s="161"/>
      <c r="B259" s="161"/>
      <c r="C259" s="161"/>
      <c r="D259" s="144"/>
    </row>
    <row r="260" spans="1:4" ht="18" customHeight="1">
      <c r="A260" s="161"/>
      <c r="B260" s="161"/>
      <c r="C260" s="161"/>
      <c r="D260" s="144"/>
    </row>
    <row r="261" spans="1:4" ht="18" customHeight="1">
      <c r="A261" s="161"/>
      <c r="B261" s="161"/>
      <c r="C261" s="161"/>
      <c r="D261" s="144"/>
    </row>
    <row r="262" spans="1:4" ht="18" customHeight="1">
      <c r="A262" s="161"/>
      <c r="B262" s="161"/>
      <c r="C262" s="161"/>
      <c r="D262" s="144"/>
    </row>
    <row r="263" spans="1:4" ht="18" customHeight="1">
      <c r="A263" s="161"/>
      <c r="B263" s="161"/>
      <c r="C263" s="161"/>
      <c r="D263" s="144"/>
    </row>
    <row r="264" spans="1:4" ht="18" customHeight="1">
      <c r="A264" s="161"/>
      <c r="B264" s="161"/>
      <c r="C264" s="161"/>
      <c r="D264" s="144"/>
    </row>
    <row r="265" spans="1:4" ht="18" customHeight="1">
      <c r="A265" s="161"/>
      <c r="B265" s="161"/>
      <c r="C265" s="161"/>
      <c r="D265" s="144"/>
    </row>
    <row r="266" spans="1:4" ht="18" customHeight="1">
      <c r="A266" s="161"/>
      <c r="B266" s="161"/>
      <c r="C266" s="161"/>
      <c r="D266" s="144"/>
    </row>
    <row r="267" spans="1:4" ht="18" customHeight="1">
      <c r="A267" s="161"/>
      <c r="B267" s="161"/>
      <c r="C267" s="161"/>
      <c r="D267" s="144"/>
    </row>
    <row r="268" spans="1:4" ht="18" customHeight="1">
      <c r="A268" s="161"/>
      <c r="B268" s="161"/>
      <c r="C268" s="161"/>
      <c r="D268" s="144"/>
    </row>
    <row r="269" spans="1:4" ht="18" customHeight="1">
      <c r="A269" s="161"/>
      <c r="B269" s="161"/>
      <c r="C269" s="161"/>
      <c r="D269" s="144"/>
    </row>
    <row r="270" spans="1:4" ht="18" customHeight="1">
      <c r="A270" s="161"/>
      <c r="B270" s="161"/>
      <c r="C270" s="161"/>
      <c r="D270" s="144"/>
    </row>
    <row r="271" spans="1:4" ht="18" customHeight="1">
      <c r="A271" s="161"/>
      <c r="B271" s="161"/>
      <c r="C271" s="161"/>
      <c r="D271" s="144"/>
    </row>
    <row r="272" spans="1:4" ht="18" customHeight="1">
      <c r="A272" s="161"/>
      <c r="B272" s="161"/>
      <c r="C272" s="161"/>
      <c r="D272" s="144"/>
    </row>
    <row r="273" spans="1:4" ht="18" customHeight="1">
      <c r="A273" s="161"/>
      <c r="B273" s="161"/>
      <c r="C273" s="161"/>
      <c r="D273" s="144"/>
    </row>
    <row r="274" spans="1:4" ht="18" customHeight="1">
      <c r="A274" s="161"/>
      <c r="B274" s="161"/>
      <c r="C274" s="161"/>
      <c r="D274" s="144"/>
    </row>
    <row r="275" spans="1:4" ht="18" customHeight="1">
      <c r="A275" s="161"/>
      <c r="B275" s="161"/>
      <c r="C275" s="161"/>
      <c r="D275" s="144"/>
    </row>
    <row r="276" spans="1:4" ht="18" customHeight="1">
      <c r="A276" s="161"/>
      <c r="B276" s="161"/>
      <c r="C276" s="161"/>
      <c r="D276" s="144"/>
    </row>
    <row r="277" spans="1:4" ht="18" customHeight="1">
      <c r="A277" s="161"/>
      <c r="B277" s="161"/>
      <c r="C277" s="161"/>
      <c r="D277" s="144"/>
    </row>
    <row r="278" spans="1:4" ht="18" customHeight="1">
      <c r="A278" s="161"/>
      <c r="B278" s="161"/>
      <c r="C278" s="161"/>
      <c r="D278" s="144"/>
    </row>
    <row r="279" spans="1:4" ht="18" customHeight="1">
      <c r="A279" s="161"/>
      <c r="B279" s="161"/>
      <c r="C279" s="161"/>
      <c r="D279" s="144"/>
    </row>
    <row r="280" spans="1:4" ht="18" customHeight="1">
      <c r="A280" s="161"/>
      <c r="B280" s="161"/>
      <c r="C280" s="161"/>
      <c r="D280" s="144"/>
    </row>
    <row r="281" spans="1:4" ht="18" customHeight="1">
      <c r="A281" s="161"/>
      <c r="B281" s="161"/>
      <c r="C281" s="161"/>
      <c r="D281" s="144"/>
    </row>
    <row r="282" spans="1:4" ht="18" customHeight="1">
      <c r="A282" s="161"/>
      <c r="B282" s="161"/>
      <c r="C282" s="161"/>
      <c r="D282" s="144"/>
    </row>
    <row r="283" spans="1:4" ht="18" customHeight="1">
      <c r="A283" s="161"/>
      <c r="B283" s="161"/>
      <c r="C283" s="161"/>
      <c r="D283" s="144"/>
    </row>
    <row r="284" spans="1:4" ht="18" customHeight="1">
      <c r="A284" s="161"/>
      <c r="B284" s="161"/>
      <c r="C284" s="161"/>
      <c r="D284" s="144"/>
    </row>
    <row r="285" spans="1:4" ht="18" customHeight="1">
      <c r="A285" s="161"/>
      <c r="B285" s="161"/>
      <c r="C285" s="161"/>
      <c r="D285" s="144"/>
    </row>
    <row r="286" spans="1:4" ht="18" customHeight="1">
      <c r="A286" s="161"/>
      <c r="B286" s="161"/>
      <c r="C286" s="161"/>
      <c r="D286" s="144"/>
    </row>
    <row r="287" spans="1:4" ht="18" customHeight="1">
      <c r="A287" s="161"/>
      <c r="B287" s="161"/>
      <c r="C287" s="161"/>
      <c r="D287" s="144"/>
    </row>
    <row r="288" spans="1:4" ht="18" customHeight="1">
      <c r="A288" s="161"/>
      <c r="B288" s="161"/>
      <c r="C288" s="161"/>
      <c r="D288" s="144"/>
    </row>
    <row r="289" spans="1:4" ht="18" customHeight="1">
      <c r="A289" s="161"/>
      <c r="B289" s="161"/>
      <c r="C289" s="161"/>
      <c r="D289" s="144"/>
    </row>
    <row r="290" spans="1:4" ht="18" customHeight="1">
      <c r="A290" s="161"/>
      <c r="B290" s="161"/>
      <c r="C290" s="161"/>
      <c r="D290" s="144"/>
    </row>
    <row r="291" spans="1:4" ht="18" customHeight="1">
      <c r="A291" s="161"/>
      <c r="B291" s="161"/>
      <c r="C291" s="161"/>
      <c r="D291" s="144"/>
    </row>
    <row r="292" spans="1:4" ht="18" customHeight="1">
      <c r="A292" s="161"/>
      <c r="B292" s="161"/>
      <c r="C292" s="161"/>
      <c r="D292" s="144"/>
    </row>
    <row r="293" spans="1:4" ht="18" customHeight="1">
      <c r="A293" s="161"/>
      <c r="B293" s="161"/>
      <c r="C293" s="161"/>
      <c r="D293" s="144"/>
    </row>
    <row r="294" spans="1:4" ht="18" customHeight="1">
      <c r="A294" s="161"/>
      <c r="B294" s="161"/>
      <c r="C294" s="161"/>
      <c r="D294" s="144"/>
    </row>
    <row r="295" spans="1:4" ht="18" customHeight="1">
      <c r="A295" s="161"/>
      <c r="B295" s="161"/>
      <c r="C295" s="161"/>
      <c r="D295" s="144"/>
    </row>
    <row r="296" spans="1:4" ht="18" customHeight="1">
      <c r="A296" s="161"/>
      <c r="B296" s="161"/>
      <c r="C296" s="161"/>
      <c r="D296" s="144"/>
    </row>
    <row r="297" spans="1:4" ht="18" customHeight="1">
      <c r="A297" s="161"/>
      <c r="B297" s="161"/>
      <c r="C297" s="161"/>
      <c r="D297" s="144"/>
    </row>
    <row r="298" spans="1:4" ht="18" customHeight="1">
      <c r="A298" s="161"/>
      <c r="B298" s="161"/>
      <c r="C298" s="161"/>
      <c r="D298" s="144"/>
    </row>
    <row r="299" spans="1:4" ht="18" customHeight="1">
      <c r="A299" s="161"/>
      <c r="B299" s="161"/>
      <c r="C299" s="161"/>
      <c r="D299" s="144"/>
    </row>
    <row r="300" spans="1:4" ht="18" customHeight="1">
      <c r="A300" s="161"/>
      <c r="B300" s="161"/>
      <c r="C300" s="161"/>
      <c r="D300" s="144"/>
    </row>
    <row r="301" spans="1:4" ht="18" customHeight="1">
      <c r="A301" s="161"/>
      <c r="B301" s="161"/>
      <c r="C301" s="161"/>
      <c r="D301" s="144"/>
    </row>
    <row r="302" spans="1:4" ht="18" customHeight="1">
      <c r="A302" s="161"/>
      <c r="B302" s="161"/>
      <c r="C302" s="161"/>
      <c r="D302" s="144"/>
    </row>
    <row r="303" spans="1:4" ht="18" customHeight="1">
      <c r="A303" s="161"/>
      <c r="B303" s="161"/>
      <c r="C303" s="161"/>
      <c r="D303" s="144"/>
    </row>
    <row r="304" spans="1:4" ht="18" customHeight="1">
      <c r="A304" s="161"/>
      <c r="B304" s="161"/>
      <c r="C304" s="161"/>
      <c r="D304" s="144"/>
    </row>
    <row r="305" spans="1:4" ht="18" customHeight="1">
      <c r="A305" s="161"/>
      <c r="B305" s="161"/>
      <c r="C305" s="161"/>
      <c r="D305" s="144"/>
    </row>
    <row r="306" spans="1:4" ht="18" customHeight="1">
      <c r="A306" s="161"/>
      <c r="B306" s="161"/>
      <c r="C306" s="161"/>
      <c r="D306" s="144"/>
    </row>
    <row r="307" spans="1:4" ht="18" customHeight="1">
      <c r="A307" s="161"/>
      <c r="B307" s="161"/>
      <c r="C307" s="161"/>
      <c r="D307" s="144"/>
    </row>
    <row r="308" spans="1:4" ht="18" customHeight="1">
      <c r="A308" s="161"/>
      <c r="B308" s="161"/>
      <c r="C308" s="161"/>
      <c r="D308" s="144"/>
    </row>
    <row r="309" spans="1:4" ht="18" customHeight="1">
      <c r="A309" s="161"/>
      <c r="B309" s="161"/>
      <c r="C309" s="161"/>
      <c r="D309" s="144"/>
    </row>
    <row r="310" spans="1:4" ht="18" customHeight="1">
      <c r="A310" s="161"/>
      <c r="B310" s="161"/>
      <c r="C310" s="161"/>
      <c r="D310" s="144"/>
    </row>
    <row r="311" spans="1:4" ht="18" customHeight="1">
      <c r="A311" s="161"/>
      <c r="B311" s="161"/>
      <c r="C311" s="161"/>
      <c r="D311" s="144"/>
    </row>
    <row r="312" spans="1:4" ht="18" customHeight="1">
      <c r="A312" s="161"/>
      <c r="B312" s="161"/>
      <c r="C312" s="161"/>
      <c r="D312" s="144"/>
    </row>
    <row r="313" spans="1:4" ht="18" customHeight="1">
      <c r="A313" s="161"/>
      <c r="B313" s="161"/>
      <c r="C313" s="161"/>
      <c r="D313" s="144"/>
    </row>
    <row r="314" spans="1:4" ht="18" customHeight="1">
      <c r="A314" s="161"/>
      <c r="B314" s="161"/>
      <c r="C314" s="161"/>
      <c r="D314" s="144"/>
    </row>
    <row r="315" spans="1:4" ht="18" customHeight="1">
      <c r="A315" s="161"/>
      <c r="B315" s="161"/>
      <c r="C315" s="161"/>
      <c r="D315" s="144"/>
    </row>
    <row r="316" spans="1:4" ht="18" customHeight="1">
      <c r="A316" s="161"/>
      <c r="B316" s="161"/>
      <c r="C316" s="161"/>
      <c r="D316" s="144"/>
    </row>
    <row r="317" spans="1:4" ht="18" customHeight="1">
      <c r="A317" s="161"/>
      <c r="B317" s="161"/>
      <c r="C317" s="161"/>
      <c r="D317" s="144"/>
    </row>
    <row r="318" spans="1:4" ht="18" customHeight="1">
      <c r="A318" s="161"/>
      <c r="B318" s="161"/>
      <c r="C318" s="161"/>
      <c r="D318" s="144"/>
    </row>
    <row r="319" spans="1:4" ht="18" customHeight="1">
      <c r="A319" s="161"/>
      <c r="B319" s="161"/>
      <c r="C319" s="161"/>
      <c r="D319" s="144"/>
    </row>
    <row r="320" spans="1:4" ht="18" customHeight="1">
      <c r="A320" s="161"/>
      <c r="B320" s="161"/>
      <c r="C320" s="161"/>
      <c r="D320" s="144"/>
    </row>
    <row r="321" spans="1:4" ht="18" customHeight="1">
      <c r="A321" s="161"/>
      <c r="B321" s="161"/>
      <c r="C321" s="161"/>
      <c r="D321" s="144"/>
    </row>
    <row r="322" spans="1:4" ht="18" customHeight="1">
      <c r="A322" s="161"/>
      <c r="B322" s="161"/>
      <c r="C322" s="161"/>
      <c r="D322" s="144"/>
    </row>
    <row r="323" spans="1:4" ht="18" customHeight="1">
      <c r="A323" s="161"/>
      <c r="B323" s="161"/>
      <c r="C323" s="161"/>
      <c r="D323" s="144"/>
    </row>
    <row r="324" spans="1:4" ht="18" customHeight="1">
      <c r="A324" s="161"/>
      <c r="B324" s="161"/>
      <c r="C324" s="161"/>
      <c r="D324" s="144"/>
    </row>
    <row r="325" spans="1:4" ht="18" customHeight="1">
      <c r="A325" s="161"/>
      <c r="B325" s="161"/>
      <c r="C325" s="161"/>
      <c r="D325" s="144"/>
    </row>
    <row r="326" spans="1:4" ht="18" customHeight="1">
      <c r="A326" s="161"/>
      <c r="B326" s="161"/>
      <c r="C326" s="161"/>
      <c r="D326" s="144"/>
    </row>
    <row r="327" spans="1:4" ht="18" customHeight="1">
      <c r="A327" s="161"/>
      <c r="B327" s="161"/>
      <c r="C327" s="161"/>
      <c r="D327" s="144"/>
    </row>
    <row r="328" spans="1:4" ht="18" customHeight="1">
      <c r="A328" s="161"/>
      <c r="B328" s="161"/>
      <c r="C328" s="161"/>
      <c r="D328" s="144"/>
    </row>
    <row r="329" spans="1:4" ht="18" customHeight="1">
      <c r="A329" s="161"/>
      <c r="B329" s="161"/>
      <c r="C329" s="161"/>
      <c r="D329" s="144"/>
    </row>
    <row r="330" spans="1:4" ht="18" customHeight="1">
      <c r="A330" s="161"/>
      <c r="B330" s="161"/>
      <c r="C330" s="161"/>
      <c r="D330" s="144"/>
    </row>
    <row r="331" spans="1:4" ht="18" customHeight="1">
      <c r="A331" s="161"/>
      <c r="B331" s="161"/>
      <c r="C331" s="161"/>
      <c r="D331" s="144"/>
    </row>
    <row r="332" spans="1:4" ht="18" customHeight="1">
      <c r="A332" s="161"/>
      <c r="B332" s="161"/>
      <c r="C332" s="161"/>
      <c r="D332" s="144"/>
    </row>
    <row r="333" spans="1:4" ht="18" customHeight="1">
      <c r="A333" s="161"/>
      <c r="B333" s="161"/>
      <c r="C333" s="161"/>
      <c r="D333" s="144"/>
    </row>
    <row r="334" spans="1:4" ht="18" customHeight="1">
      <c r="A334" s="161"/>
      <c r="B334" s="161"/>
      <c r="C334" s="161"/>
      <c r="D334" s="144"/>
    </row>
    <row r="335" spans="1:4" ht="18" customHeight="1">
      <c r="A335" s="161"/>
      <c r="B335" s="161"/>
      <c r="C335" s="161"/>
      <c r="D335" s="144"/>
    </row>
    <row r="336" spans="1:4" ht="18" customHeight="1">
      <c r="A336" s="161"/>
      <c r="B336" s="161"/>
      <c r="C336" s="161"/>
      <c r="D336" s="144"/>
    </row>
    <row r="337" spans="1:4" ht="18" customHeight="1">
      <c r="A337" s="161"/>
      <c r="B337" s="161"/>
      <c r="C337" s="161"/>
      <c r="D337" s="144"/>
    </row>
    <row r="338" spans="1:4" ht="18" customHeight="1">
      <c r="A338" s="161"/>
      <c r="B338" s="161"/>
      <c r="C338" s="161"/>
      <c r="D338" s="144"/>
    </row>
    <row r="339" spans="1:4" ht="18" customHeight="1">
      <c r="A339" s="161"/>
      <c r="B339" s="161"/>
      <c r="C339" s="161"/>
      <c r="D339" s="144"/>
    </row>
    <row r="340" spans="1:4" ht="18" customHeight="1">
      <c r="A340" s="161"/>
      <c r="B340" s="161"/>
      <c r="C340" s="161"/>
      <c r="D340" s="144"/>
    </row>
    <row r="341" spans="1:4" ht="18" customHeight="1">
      <c r="A341" s="161"/>
      <c r="B341" s="161"/>
      <c r="C341" s="161"/>
      <c r="D341" s="144"/>
    </row>
    <row r="342" spans="1:4" ht="18" customHeight="1">
      <c r="A342" s="161"/>
      <c r="B342" s="161"/>
      <c r="C342" s="161"/>
      <c r="D342" s="144"/>
    </row>
    <row r="343" spans="1:4" ht="18" customHeight="1">
      <c r="A343" s="161"/>
      <c r="B343" s="161"/>
      <c r="C343" s="161"/>
      <c r="D343" s="144"/>
    </row>
    <row r="344" spans="1:4" ht="18" customHeight="1">
      <c r="A344" s="161"/>
      <c r="B344" s="161"/>
      <c r="C344" s="161"/>
      <c r="D344" s="144"/>
    </row>
    <row r="345" spans="1:4" ht="18" customHeight="1">
      <c r="A345" s="161"/>
      <c r="B345" s="161"/>
      <c r="C345" s="161"/>
      <c r="D345" s="144"/>
    </row>
    <row r="346" spans="1:4" ht="18" customHeight="1">
      <c r="A346" s="161"/>
      <c r="B346" s="161"/>
      <c r="C346" s="161"/>
      <c r="D346" s="144"/>
    </row>
    <row r="347" spans="1:4" ht="18" customHeight="1">
      <c r="A347" s="161"/>
      <c r="B347" s="161"/>
      <c r="C347" s="161"/>
      <c r="D347" s="144"/>
    </row>
    <row r="348" spans="1:4" ht="18" customHeight="1">
      <c r="A348" s="161"/>
      <c r="B348" s="161"/>
      <c r="C348" s="161"/>
      <c r="D348" s="144"/>
    </row>
    <row r="349" spans="1:4" ht="18" customHeight="1">
      <c r="A349" s="161"/>
      <c r="B349" s="161"/>
      <c r="C349" s="161"/>
      <c r="D349" s="144"/>
    </row>
    <row r="350" spans="1:4" ht="18" customHeight="1">
      <c r="A350" s="161"/>
      <c r="B350" s="161"/>
      <c r="C350" s="161"/>
      <c r="D350" s="144"/>
    </row>
    <row r="351" spans="1:4" ht="18" customHeight="1">
      <c r="A351" s="161"/>
      <c r="B351" s="161"/>
      <c r="C351" s="161"/>
      <c r="D351" s="144"/>
    </row>
    <row r="352" spans="1:4" ht="18" customHeight="1">
      <c r="A352" s="161"/>
      <c r="B352" s="161"/>
      <c r="C352" s="161"/>
      <c r="D352" s="144"/>
    </row>
    <row r="353" spans="1:4" ht="18" customHeight="1">
      <c r="A353" s="161"/>
      <c r="B353" s="161"/>
      <c r="C353" s="161"/>
      <c r="D353" s="144"/>
    </row>
    <row r="354" spans="1:4" ht="18" customHeight="1">
      <c r="A354" s="161"/>
      <c r="B354" s="161"/>
      <c r="C354" s="161"/>
      <c r="D354" s="144"/>
    </row>
    <row r="355" spans="1:4" ht="18" customHeight="1">
      <c r="A355" s="161"/>
      <c r="B355" s="161"/>
      <c r="C355" s="161"/>
      <c r="D355" s="144"/>
    </row>
    <row r="356" spans="1:4" ht="18" customHeight="1">
      <c r="A356" s="161"/>
      <c r="B356" s="161"/>
      <c r="C356" s="161"/>
      <c r="D356" s="144"/>
    </row>
    <row r="357" spans="1:4" ht="18" customHeight="1">
      <c r="A357" s="161"/>
      <c r="B357" s="161"/>
      <c r="C357" s="161"/>
      <c r="D357" s="144"/>
    </row>
    <row r="358" spans="1:4" ht="18" customHeight="1">
      <c r="A358" s="161"/>
      <c r="B358" s="161"/>
      <c r="C358" s="161"/>
      <c r="D358" s="144"/>
    </row>
    <row r="359" spans="1:4" ht="18" customHeight="1">
      <c r="A359" s="161"/>
      <c r="B359" s="161"/>
      <c r="C359" s="161"/>
      <c r="D359" s="144"/>
    </row>
    <row r="360" spans="1:4" ht="18" customHeight="1">
      <c r="A360" s="161"/>
      <c r="B360" s="161"/>
      <c r="C360" s="161"/>
      <c r="D360" s="144"/>
    </row>
    <row r="361" spans="1:4" ht="18" customHeight="1">
      <c r="A361" s="161"/>
      <c r="B361" s="161"/>
      <c r="C361" s="161"/>
      <c r="D361" s="144"/>
    </row>
    <row r="362" spans="1:4" ht="18" customHeight="1">
      <c r="A362" s="161"/>
      <c r="B362" s="161"/>
      <c r="C362" s="161"/>
      <c r="D362" s="144"/>
    </row>
    <row r="363" spans="1:4" ht="18" customHeight="1">
      <c r="A363" s="161"/>
      <c r="B363" s="161"/>
      <c r="C363" s="161"/>
      <c r="D363" s="144"/>
    </row>
    <row r="364" spans="1:4" ht="18" customHeight="1">
      <c r="A364" s="161"/>
      <c r="B364" s="161"/>
      <c r="C364" s="161"/>
      <c r="D364" s="144"/>
    </row>
    <row r="365" spans="1:4" ht="18" customHeight="1">
      <c r="A365" s="161"/>
      <c r="B365" s="161"/>
      <c r="C365" s="161"/>
      <c r="D365" s="144"/>
    </row>
    <row r="366" spans="1:4" ht="18" customHeight="1">
      <c r="A366" s="161"/>
      <c r="B366" s="161"/>
      <c r="C366" s="161"/>
      <c r="D366" s="144"/>
    </row>
    <row r="367" spans="1:4" ht="18" customHeight="1">
      <c r="A367" s="161"/>
      <c r="B367" s="161"/>
      <c r="C367" s="161"/>
      <c r="D367" s="144"/>
    </row>
    <row r="368" spans="1:4" ht="18" customHeight="1">
      <c r="A368" s="161"/>
      <c r="B368" s="161"/>
      <c r="C368" s="161"/>
      <c r="D368" s="144"/>
    </row>
    <row r="369" spans="1:4" ht="18" customHeight="1">
      <c r="A369" s="161"/>
      <c r="B369" s="161"/>
      <c r="C369" s="161"/>
      <c r="D369" s="144"/>
    </row>
    <row r="370" spans="1:4" ht="18" customHeight="1">
      <c r="A370" s="161"/>
      <c r="B370" s="161"/>
      <c r="C370" s="161"/>
      <c r="D370" s="144"/>
    </row>
    <row r="371" spans="1:4" ht="18" customHeight="1">
      <c r="A371" s="161"/>
      <c r="B371" s="161"/>
      <c r="C371" s="161"/>
      <c r="D371" s="144"/>
    </row>
    <row r="372" spans="1:4" ht="18" customHeight="1">
      <c r="A372" s="161"/>
      <c r="B372" s="161"/>
      <c r="C372" s="161"/>
      <c r="D372" s="144"/>
    </row>
    <row r="373" spans="1:4" ht="18" customHeight="1">
      <c r="A373" s="161"/>
      <c r="B373" s="161"/>
      <c r="C373" s="161"/>
      <c r="D373" s="144"/>
    </row>
    <row r="374" spans="1:4" ht="18" customHeight="1">
      <c r="A374" s="161"/>
      <c r="B374" s="161"/>
      <c r="C374" s="161"/>
      <c r="D374" s="144"/>
    </row>
    <row r="375" spans="1:4" ht="18" customHeight="1">
      <c r="A375" s="161"/>
      <c r="B375" s="161"/>
      <c r="C375" s="161"/>
      <c r="D375" s="144"/>
    </row>
    <row r="376" spans="1:4" ht="18" customHeight="1">
      <c r="A376" s="161"/>
      <c r="B376" s="161"/>
      <c r="C376" s="161"/>
      <c r="D376" s="144"/>
    </row>
    <row r="377" spans="1:4" ht="18" customHeight="1">
      <c r="A377" s="161"/>
      <c r="B377" s="161"/>
      <c r="C377" s="161"/>
      <c r="D377" s="144"/>
    </row>
    <row r="378" spans="1:4" ht="18" customHeight="1">
      <c r="A378" s="161"/>
      <c r="B378" s="161"/>
      <c r="C378" s="161"/>
      <c r="D378" s="144"/>
    </row>
    <row r="379" spans="1:4" ht="18" customHeight="1">
      <c r="A379" s="161"/>
      <c r="B379" s="161"/>
      <c r="C379" s="161"/>
      <c r="D379" s="144"/>
    </row>
    <row r="380" spans="1:4" ht="18" customHeight="1">
      <c r="A380" s="161"/>
      <c r="B380" s="161"/>
      <c r="C380" s="161"/>
      <c r="D380" s="144"/>
    </row>
    <row r="381" spans="1:4" ht="18" customHeight="1">
      <c r="A381" s="161"/>
      <c r="B381" s="161"/>
      <c r="C381" s="161"/>
      <c r="D381" s="144"/>
    </row>
    <row r="382" spans="1:4" ht="18" customHeight="1">
      <c r="A382" s="161"/>
      <c r="B382" s="161"/>
      <c r="C382" s="161"/>
      <c r="D382" s="144"/>
    </row>
    <row r="383" spans="1:4" ht="18" customHeight="1">
      <c r="A383" s="161"/>
      <c r="B383" s="161"/>
      <c r="C383" s="161"/>
      <c r="D383" s="144"/>
    </row>
    <row r="384" spans="1:4" ht="18" customHeight="1">
      <c r="A384" s="161"/>
      <c r="B384" s="161"/>
      <c r="C384" s="161"/>
      <c r="D384" s="144"/>
    </row>
    <row r="385" spans="1:4" ht="18" customHeight="1">
      <c r="A385" s="161"/>
      <c r="B385" s="161"/>
      <c r="C385" s="161"/>
      <c r="D385" s="144"/>
    </row>
    <row r="386" spans="1:4" ht="18" customHeight="1">
      <c r="A386" s="161"/>
      <c r="B386" s="161"/>
      <c r="C386" s="161"/>
      <c r="D386" s="144"/>
    </row>
    <row r="387" spans="1:4" ht="18" customHeight="1">
      <c r="A387" s="161"/>
      <c r="B387" s="161"/>
      <c r="C387" s="161"/>
      <c r="D387" s="144"/>
    </row>
    <row r="388" spans="1:4" ht="18" customHeight="1">
      <c r="A388" s="161"/>
      <c r="B388" s="161"/>
      <c r="C388" s="161"/>
      <c r="D388" s="144"/>
    </row>
    <row r="389" spans="1:4" ht="18" customHeight="1">
      <c r="A389" s="161"/>
      <c r="B389" s="161"/>
      <c r="C389" s="161"/>
      <c r="D389" s="144"/>
    </row>
    <row r="390" spans="1:4" ht="18" customHeight="1">
      <c r="A390" s="161"/>
      <c r="B390" s="161"/>
      <c r="C390" s="161"/>
      <c r="D390" s="144"/>
    </row>
    <row r="391" spans="1:4" ht="18" customHeight="1">
      <c r="A391" s="161"/>
      <c r="B391" s="161"/>
      <c r="C391" s="161"/>
      <c r="D391" s="144"/>
    </row>
    <row r="392" spans="1:4" ht="18" customHeight="1">
      <c r="A392" s="161"/>
      <c r="B392" s="161"/>
      <c r="C392" s="161"/>
      <c r="D392" s="144"/>
    </row>
    <row r="393" spans="1:4" ht="18" customHeight="1">
      <c r="A393" s="161"/>
      <c r="B393" s="161"/>
      <c r="C393" s="161"/>
      <c r="D393" s="144"/>
    </row>
    <row r="394" spans="1:4" ht="18" customHeight="1">
      <c r="A394" s="161"/>
      <c r="B394" s="161"/>
      <c r="C394" s="161"/>
      <c r="D394" s="144"/>
    </row>
    <row r="395" spans="1:4" ht="18" customHeight="1">
      <c r="A395" s="161"/>
      <c r="B395" s="161"/>
      <c r="C395" s="161"/>
      <c r="D395" s="144"/>
    </row>
    <row r="396" spans="1:4" ht="18" customHeight="1">
      <c r="A396" s="161"/>
      <c r="B396" s="161"/>
      <c r="C396" s="161"/>
      <c r="D396" s="144"/>
    </row>
    <row r="397" spans="1:4" ht="18" customHeight="1">
      <c r="A397" s="161"/>
      <c r="B397" s="161"/>
      <c r="C397" s="161"/>
      <c r="D397" s="144"/>
    </row>
    <row r="398" spans="1:4" ht="18" customHeight="1">
      <c r="A398" s="161"/>
      <c r="B398" s="161"/>
      <c r="C398" s="161"/>
      <c r="D398" s="144"/>
    </row>
    <row r="399" spans="1:4" ht="18" customHeight="1">
      <c r="A399" s="161"/>
      <c r="B399" s="161"/>
      <c r="C399" s="161"/>
      <c r="D399" s="144"/>
    </row>
    <row r="400" spans="1:4" ht="18" customHeight="1">
      <c r="A400" s="161"/>
      <c r="B400" s="161"/>
      <c r="C400" s="161"/>
      <c r="D400" s="144"/>
    </row>
    <row r="401" spans="1:4" ht="18" customHeight="1">
      <c r="A401" s="161"/>
      <c r="B401" s="161"/>
      <c r="C401" s="161"/>
      <c r="D401" s="144"/>
    </row>
    <row r="402" spans="1:4" ht="18" customHeight="1">
      <c r="A402" s="161"/>
      <c r="B402" s="161"/>
      <c r="C402" s="161"/>
      <c r="D402" s="144"/>
    </row>
    <row r="403" spans="1:4" ht="18" customHeight="1">
      <c r="A403" s="161"/>
      <c r="B403" s="161"/>
      <c r="C403" s="161"/>
      <c r="D403" s="144"/>
    </row>
    <row r="404" spans="1:4" ht="18" customHeight="1">
      <c r="A404" s="161"/>
      <c r="B404" s="161"/>
      <c r="C404" s="161"/>
      <c r="D404" s="144"/>
    </row>
    <row r="405" spans="1:4" ht="18" customHeight="1">
      <c r="A405" s="161"/>
      <c r="B405" s="161"/>
      <c r="C405" s="161"/>
      <c r="D405" s="144"/>
    </row>
    <row r="406" spans="1:4" ht="18" customHeight="1">
      <c r="A406" s="161"/>
      <c r="B406" s="161"/>
      <c r="C406" s="161"/>
      <c r="D406" s="144"/>
    </row>
    <row r="407" spans="1:4" ht="18" customHeight="1">
      <c r="A407" s="161"/>
      <c r="B407" s="161"/>
      <c r="C407" s="161"/>
      <c r="D407" s="144"/>
    </row>
    <row r="408" spans="1:4" ht="18" customHeight="1">
      <c r="A408" s="161"/>
      <c r="B408" s="161"/>
      <c r="C408" s="161"/>
      <c r="D408" s="144"/>
    </row>
    <row r="409" spans="1:4" ht="18" customHeight="1">
      <c r="A409" s="161"/>
      <c r="B409" s="161"/>
      <c r="C409" s="161"/>
      <c r="D409" s="144"/>
    </row>
    <row r="410" spans="1:4" ht="18" customHeight="1">
      <c r="A410" s="161"/>
      <c r="B410" s="161"/>
      <c r="C410" s="161"/>
      <c r="D410" s="144"/>
    </row>
    <row r="411" spans="1:4" ht="18" customHeight="1">
      <c r="A411" s="161"/>
      <c r="B411" s="161"/>
      <c r="C411" s="161"/>
      <c r="D411" s="144"/>
    </row>
    <row r="412" spans="1:4" ht="18" customHeight="1">
      <c r="A412" s="161"/>
      <c r="B412" s="161"/>
      <c r="C412" s="161"/>
      <c r="D412" s="144"/>
    </row>
    <row r="413" spans="1:4" ht="18" customHeight="1">
      <c r="A413" s="161"/>
      <c r="B413" s="161"/>
      <c r="C413" s="161"/>
      <c r="D413" s="144"/>
    </row>
    <row r="414" spans="1:4" ht="18" customHeight="1">
      <c r="A414" s="161"/>
      <c r="B414" s="161"/>
      <c r="C414" s="161"/>
      <c r="D414" s="144"/>
    </row>
    <row r="415" spans="1:4" ht="18" customHeight="1">
      <c r="A415" s="161"/>
      <c r="B415" s="161"/>
      <c r="C415" s="161"/>
      <c r="D415" s="144"/>
    </row>
    <row r="416" spans="1:4" ht="18" customHeight="1">
      <c r="A416" s="161"/>
      <c r="B416" s="161"/>
      <c r="C416" s="161"/>
      <c r="D416" s="144"/>
    </row>
    <row r="417" spans="1:4" ht="18" customHeight="1">
      <c r="A417" s="161"/>
      <c r="B417" s="161"/>
      <c r="C417" s="161"/>
      <c r="D417" s="144"/>
    </row>
    <row r="418" spans="1:4" ht="18" customHeight="1">
      <c r="A418" s="161"/>
      <c r="B418" s="161"/>
      <c r="C418" s="161"/>
      <c r="D418" s="144"/>
    </row>
    <row r="419" spans="1:4" ht="18" customHeight="1">
      <c r="A419" s="161"/>
      <c r="B419" s="161"/>
      <c r="C419" s="161"/>
      <c r="D419" s="144"/>
    </row>
    <row r="420" spans="1:4" ht="18" customHeight="1">
      <c r="A420" s="161"/>
      <c r="B420" s="161"/>
      <c r="C420" s="161"/>
      <c r="D420" s="144"/>
    </row>
    <row r="421" spans="1:4" ht="18" customHeight="1">
      <c r="A421" s="161"/>
      <c r="B421" s="161"/>
      <c r="C421" s="161"/>
      <c r="D421" s="144"/>
    </row>
    <row r="422" spans="1:4" ht="18" customHeight="1">
      <c r="A422" s="161"/>
      <c r="B422" s="161"/>
      <c r="C422" s="161"/>
      <c r="D422" s="144"/>
    </row>
    <row r="423" spans="1:4" ht="18" customHeight="1">
      <c r="A423" s="161"/>
      <c r="B423" s="161"/>
      <c r="C423" s="161"/>
      <c r="D423" s="144"/>
    </row>
    <row r="424" spans="1:4" ht="18" customHeight="1">
      <c r="A424" s="161"/>
      <c r="B424" s="161"/>
      <c r="C424" s="161"/>
      <c r="D424" s="144"/>
    </row>
    <row r="425" spans="1:4" ht="18" customHeight="1">
      <c r="A425" s="161"/>
      <c r="B425" s="161"/>
      <c r="C425" s="161"/>
      <c r="D425" s="144"/>
    </row>
    <row r="426" spans="1:4" ht="18" customHeight="1">
      <c r="A426" s="161"/>
      <c r="B426" s="161"/>
      <c r="C426" s="161"/>
      <c r="D426" s="144"/>
    </row>
    <row r="427" spans="1:4" ht="18" customHeight="1">
      <c r="A427" s="161"/>
      <c r="B427" s="161"/>
      <c r="C427" s="161"/>
      <c r="D427" s="144"/>
    </row>
    <row r="428" spans="1:4" ht="18" customHeight="1">
      <c r="A428" s="161"/>
      <c r="B428" s="161"/>
      <c r="C428" s="161"/>
      <c r="D428" s="144"/>
    </row>
    <row r="429" spans="1:4" ht="18" customHeight="1">
      <c r="A429" s="161"/>
      <c r="B429" s="161"/>
      <c r="C429" s="161"/>
      <c r="D429" s="144"/>
    </row>
    <row r="430" spans="1:4" ht="18" customHeight="1">
      <c r="A430" s="161"/>
      <c r="B430" s="161"/>
      <c r="C430" s="161"/>
      <c r="D430" s="144"/>
    </row>
    <row r="431" spans="1:4" ht="18" customHeight="1">
      <c r="A431" s="161"/>
      <c r="B431" s="161"/>
      <c r="C431" s="161"/>
      <c r="D431" s="144"/>
    </row>
    <row r="432" spans="1:4" ht="18" customHeight="1">
      <c r="A432" s="161"/>
      <c r="B432" s="161"/>
      <c r="C432" s="161"/>
      <c r="D432" s="144"/>
    </row>
    <row r="433" spans="1:4" ht="18" customHeight="1">
      <c r="A433" s="161"/>
      <c r="B433" s="161"/>
      <c r="C433" s="161"/>
      <c r="D433" s="144"/>
    </row>
    <row r="434" spans="1:4" ht="18" customHeight="1">
      <c r="A434" s="161"/>
      <c r="B434" s="161"/>
      <c r="C434" s="161"/>
      <c r="D434" s="144"/>
    </row>
    <row r="435" spans="1:4" ht="18" customHeight="1">
      <c r="A435" s="161"/>
      <c r="B435" s="161"/>
      <c r="C435" s="161"/>
      <c r="D435" s="144"/>
    </row>
    <row r="436" spans="1:4" ht="18" customHeight="1">
      <c r="A436" s="161"/>
      <c r="B436" s="161"/>
      <c r="C436" s="161"/>
      <c r="D436" s="144"/>
    </row>
    <row r="437" spans="1:4" ht="18" customHeight="1">
      <c r="A437" s="161"/>
      <c r="B437" s="161"/>
      <c r="C437" s="161"/>
      <c r="D437" s="144"/>
    </row>
    <row r="438" spans="1:4" ht="18" customHeight="1">
      <c r="A438" s="161"/>
      <c r="B438" s="161"/>
      <c r="C438" s="161"/>
      <c r="D438" s="144"/>
    </row>
    <row r="439" spans="1:4" ht="18" customHeight="1">
      <c r="A439" s="161"/>
      <c r="B439" s="161"/>
      <c r="C439" s="161"/>
      <c r="D439" s="144"/>
    </row>
    <row r="440" spans="1:4" ht="18" customHeight="1">
      <c r="A440" s="161"/>
      <c r="B440" s="161"/>
      <c r="C440" s="161"/>
      <c r="D440" s="144"/>
    </row>
    <row r="441" spans="1:4" ht="18" customHeight="1">
      <c r="A441" s="161"/>
      <c r="B441" s="161"/>
      <c r="C441" s="161"/>
      <c r="D441" s="144"/>
    </row>
    <row r="442" spans="1:4" ht="18" customHeight="1">
      <c r="A442" s="161"/>
      <c r="B442" s="161"/>
      <c r="C442" s="161"/>
      <c r="D442" s="144"/>
    </row>
    <row r="443" spans="1:4" ht="18" customHeight="1">
      <c r="A443" s="161"/>
      <c r="B443" s="161"/>
      <c r="C443" s="161"/>
      <c r="D443" s="144"/>
    </row>
    <row r="444" spans="1:4" ht="18" customHeight="1">
      <c r="A444" s="161"/>
      <c r="B444" s="161"/>
      <c r="C444" s="161"/>
      <c r="D444" s="144"/>
    </row>
    <row r="445" spans="1:4" ht="18" customHeight="1">
      <c r="A445" s="161"/>
      <c r="B445" s="161"/>
      <c r="C445" s="161"/>
      <c r="D445" s="144"/>
    </row>
    <row r="446" spans="1:4" ht="18" customHeight="1">
      <c r="A446" s="161"/>
      <c r="B446" s="161"/>
      <c r="C446" s="161"/>
      <c r="D446" s="144"/>
    </row>
    <row r="447" spans="1:4" ht="18" customHeight="1">
      <c r="A447" s="161"/>
      <c r="B447" s="161"/>
      <c r="C447" s="161"/>
      <c r="D447" s="144"/>
    </row>
    <row r="448" spans="1:4" ht="18" customHeight="1">
      <c r="A448" s="161"/>
      <c r="B448" s="161"/>
      <c r="C448" s="161"/>
      <c r="D448" s="144"/>
    </row>
    <row r="449" spans="1:4" ht="18" customHeight="1">
      <c r="A449" s="161"/>
      <c r="B449" s="161"/>
      <c r="C449" s="161"/>
      <c r="D449" s="144"/>
    </row>
    <row r="450" spans="1:4" ht="18" customHeight="1">
      <c r="A450" s="161"/>
      <c r="B450" s="161"/>
      <c r="C450" s="161"/>
      <c r="D450" s="144"/>
    </row>
    <row r="451" spans="1:4" ht="18" customHeight="1">
      <c r="A451" s="161"/>
      <c r="B451" s="161"/>
      <c r="C451" s="161"/>
      <c r="D451" s="144"/>
    </row>
    <row r="452" spans="1:4" ht="18" customHeight="1">
      <c r="A452" s="161"/>
      <c r="B452" s="161"/>
      <c r="C452" s="161"/>
      <c r="D452" s="144"/>
    </row>
    <row r="453" spans="1:4" ht="18" customHeight="1">
      <c r="A453" s="161"/>
      <c r="B453" s="161"/>
      <c r="C453" s="161"/>
      <c r="D453" s="144"/>
    </row>
    <row r="454" spans="1:4" ht="18" customHeight="1">
      <c r="A454" s="161"/>
      <c r="B454" s="161"/>
      <c r="C454" s="161"/>
      <c r="D454" s="144"/>
    </row>
    <row r="455" spans="1:4" ht="18" customHeight="1">
      <c r="A455" s="161"/>
      <c r="B455" s="161"/>
      <c r="C455" s="161"/>
      <c r="D455" s="144"/>
    </row>
    <row r="456" spans="1:4" ht="18" customHeight="1">
      <c r="A456" s="161"/>
      <c r="B456" s="161"/>
      <c r="C456" s="161"/>
      <c r="D456" s="144"/>
    </row>
    <row r="457" spans="1:4" ht="18" customHeight="1">
      <c r="A457" s="161"/>
      <c r="B457" s="161"/>
      <c r="C457" s="161"/>
      <c r="D457" s="144"/>
    </row>
    <row r="458" spans="1:4" ht="18" customHeight="1">
      <c r="A458" s="161"/>
      <c r="B458" s="161"/>
      <c r="C458" s="161"/>
      <c r="D458" s="144"/>
    </row>
    <row r="459" spans="1:4" ht="18" customHeight="1">
      <c r="A459" s="161"/>
      <c r="B459" s="161"/>
      <c r="C459" s="161"/>
      <c r="D459" s="144"/>
    </row>
    <row r="460" spans="1:4" ht="18" customHeight="1">
      <c r="A460" s="161"/>
      <c r="B460" s="161"/>
      <c r="C460" s="161"/>
      <c r="D460" s="144"/>
    </row>
    <row r="461" spans="1:4" ht="18" customHeight="1">
      <c r="A461" s="161"/>
      <c r="B461" s="161"/>
      <c r="C461" s="161"/>
      <c r="D461" s="144"/>
    </row>
    <row r="462" spans="1:4" ht="18" customHeight="1">
      <c r="A462" s="161"/>
      <c r="B462" s="161"/>
      <c r="C462" s="161"/>
      <c r="D462" s="144"/>
    </row>
    <row r="463" spans="1:4" ht="18" customHeight="1">
      <c r="A463" s="161"/>
      <c r="B463" s="161"/>
      <c r="C463" s="161"/>
      <c r="D463" s="144"/>
    </row>
    <row r="464" spans="1:4" ht="18" customHeight="1">
      <c r="A464" s="161"/>
      <c r="B464" s="161"/>
      <c r="C464" s="161"/>
      <c r="D464" s="144"/>
    </row>
    <row r="465" spans="1:4" ht="18" customHeight="1">
      <c r="A465" s="161"/>
      <c r="B465" s="161"/>
      <c r="C465" s="161"/>
      <c r="D465" s="144"/>
    </row>
    <row r="466" spans="1:4" ht="18" customHeight="1">
      <c r="A466" s="161"/>
      <c r="B466" s="161"/>
      <c r="C466" s="161"/>
      <c r="D466" s="144"/>
    </row>
    <row r="467" spans="1:4" ht="18" customHeight="1">
      <c r="A467" s="161"/>
      <c r="B467" s="161"/>
      <c r="C467" s="161"/>
      <c r="D467" s="144"/>
    </row>
    <row r="468" spans="1:4" ht="18" customHeight="1">
      <c r="A468" s="161"/>
      <c r="B468" s="161"/>
      <c r="C468" s="161"/>
      <c r="D468" s="144"/>
    </row>
    <row r="469" spans="1:4" ht="18" customHeight="1">
      <c r="A469" s="161"/>
      <c r="B469" s="161"/>
      <c r="C469" s="161"/>
      <c r="D469" s="144"/>
    </row>
    <row r="470" spans="1:4" ht="18" customHeight="1">
      <c r="A470" s="161"/>
      <c r="B470" s="161"/>
      <c r="C470" s="161"/>
      <c r="D470" s="144"/>
    </row>
    <row r="471" spans="1:4" ht="18" customHeight="1">
      <c r="A471" s="161"/>
      <c r="B471" s="161"/>
      <c r="C471" s="161"/>
      <c r="D471" s="144"/>
    </row>
    <row r="472" spans="1:4" ht="18" customHeight="1">
      <c r="A472" s="161"/>
      <c r="B472" s="161"/>
      <c r="C472" s="161"/>
      <c r="D472" s="144"/>
    </row>
    <row r="473" spans="1:4" ht="18" customHeight="1">
      <c r="A473" s="161"/>
      <c r="B473" s="161"/>
      <c r="C473" s="161"/>
      <c r="D473" s="144"/>
    </row>
    <row r="474" spans="1:4" ht="18" customHeight="1">
      <c r="A474" s="161"/>
      <c r="B474" s="161"/>
      <c r="C474" s="161"/>
      <c r="D474" s="144"/>
    </row>
    <row r="475" spans="1:4" ht="18" customHeight="1">
      <c r="A475" s="161"/>
      <c r="B475" s="161"/>
      <c r="C475" s="161"/>
      <c r="D475" s="144"/>
    </row>
    <row r="476" spans="1:4" ht="18" customHeight="1">
      <c r="A476" s="161"/>
      <c r="B476" s="161"/>
      <c r="C476" s="161"/>
      <c r="D476" s="144"/>
    </row>
    <row r="477" spans="1:4" ht="18" customHeight="1">
      <c r="A477" s="161"/>
      <c r="B477" s="161"/>
      <c r="C477" s="161"/>
      <c r="D477" s="144"/>
    </row>
    <row r="478" spans="1:4" ht="18" customHeight="1">
      <c r="A478" s="161"/>
      <c r="B478" s="161"/>
      <c r="C478" s="161"/>
      <c r="D478" s="144"/>
    </row>
    <row r="479" spans="1:4" ht="18" customHeight="1">
      <c r="A479" s="161"/>
      <c r="B479" s="161"/>
      <c r="C479" s="161"/>
      <c r="D479" s="144"/>
    </row>
    <row r="480" spans="1:4" ht="18" customHeight="1">
      <c r="A480" s="161"/>
      <c r="B480" s="161"/>
      <c r="C480" s="161"/>
      <c r="D480" s="144"/>
    </row>
    <row r="481" spans="1:4" ht="18" customHeight="1">
      <c r="A481" s="161"/>
      <c r="B481" s="161"/>
      <c r="C481" s="161"/>
      <c r="D481" s="144"/>
    </row>
    <row r="482" spans="1:4" ht="18" customHeight="1">
      <c r="A482" s="161"/>
      <c r="B482" s="161"/>
      <c r="C482" s="161"/>
      <c r="D482" s="144"/>
    </row>
    <row r="483" spans="1:4" ht="18" customHeight="1">
      <c r="A483" s="161"/>
      <c r="B483" s="161"/>
      <c r="C483" s="161"/>
      <c r="D483" s="144"/>
    </row>
    <row r="484" spans="1:4" ht="18" customHeight="1">
      <c r="A484" s="161"/>
      <c r="B484" s="161"/>
      <c r="C484" s="161"/>
      <c r="D484" s="144"/>
    </row>
    <row r="485" spans="1:4" ht="18" customHeight="1">
      <c r="A485" s="161"/>
      <c r="B485" s="161"/>
      <c r="C485" s="161"/>
      <c r="D485" s="144"/>
    </row>
    <row r="486" spans="1:4" ht="18" customHeight="1">
      <c r="A486" s="161"/>
      <c r="B486" s="161"/>
      <c r="C486" s="161"/>
      <c r="D486" s="144"/>
    </row>
    <row r="487" spans="1:4" ht="18" customHeight="1">
      <c r="A487" s="161"/>
      <c r="B487" s="161"/>
      <c r="C487" s="161"/>
      <c r="D487" s="144"/>
    </row>
    <row r="488" spans="1:4" ht="18" customHeight="1">
      <c r="A488" s="161"/>
      <c r="B488" s="161"/>
      <c r="C488" s="161"/>
      <c r="D488" s="144"/>
    </row>
    <row r="489" spans="1:4" ht="18" customHeight="1">
      <c r="A489" s="161"/>
      <c r="B489" s="161"/>
      <c r="C489" s="161"/>
      <c r="D489" s="144"/>
    </row>
    <row r="490" spans="1:4" ht="18" customHeight="1">
      <c r="A490" s="161"/>
      <c r="B490" s="161"/>
      <c r="C490" s="161"/>
      <c r="D490" s="144"/>
    </row>
    <row r="491" spans="1:4" ht="18" customHeight="1">
      <c r="A491" s="161"/>
      <c r="B491" s="161"/>
      <c r="C491" s="161"/>
      <c r="D491" s="144"/>
    </row>
    <row r="492" spans="1:4" ht="18" customHeight="1">
      <c r="A492" s="161"/>
      <c r="B492" s="161"/>
      <c r="C492" s="161"/>
      <c r="D492" s="144"/>
    </row>
    <row r="493" spans="1:4" ht="18" customHeight="1">
      <c r="A493" s="161"/>
      <c r="B493" s="161"/>
      <c r="C493" s="161"/>
      <c r="D493" s="144"/>
    </row>
    <row r="494" spans="1:4" ht="18" customHeight="1">
      <c r="A494" s="161"/>
      <c r="B494" s="161"/>
      <c r="C494" s="161"/>
      <c r="D494" s="144"/>
    </row>
    <row r="495" spans="1:4" ht="18" customHeight="1">
      <c r="A495" s="161"/>
      <c r="B495" s="161"/>
      <c r="C495" s="161"/>
      <c r="D495" s="144"/>
    </row>
    <row r="496" spans="1:4" ht="18" customHeight="1">
      <c r="A496" s="161"/>
      <c r="B496" s="161"/>
      <c r="C496" s="161"/>
      <c r="D496" s="144"/>
    </row>
    <row r="497" spans="1:4" ht="18" customHeight="1">
      <c r="A497" s="161"/>
      <c r="B497" s="161"/>
      <c r="C497" s="161"/>
      <c r="D497" s="144"/>
    </row>
    <row r="498" spans="1:4" ht="18" customHeight="1">
      <c r="A498" s="161"/>
      <c r="B498" s="161"/>
      <c r="C498" s="161"/>
      <c r="D498" s="144"/>
    </row>
    <row r="499" spans="1:4" ht="18" customHeight="1">
      <c r="A499" s="161"/>
      <c r="B499" s="161"/>
      <c r="C499" s="161"/>
      <c r="D499" s="144"/>
    </row>
    <row r="500" spans="1:4" ht="18" customHeight="1">
      <c r="A500" s="161"/>
      <c r="B500" s="161"/>
      <c r="C500" s="161"/>
      <c r="D500" s="144"/>
    </row>
    <row r="501" spans="1:4" ht="18" customHeight="1">
      <c r="A501" s="161"/>
      <c r="B501" s="161"/>
      <c r="C501" s="161"/>
      <c r="D501" s="144"/>
    </row>
    <row r="502" spans="1:4" ht="18" customHeight="1">
      <c r="A502" s="161"/>
      <c r="B502" s="161"/>
      <c r="C502" s="161"/>
      <c r="D502" s="144"/>
    </row>
    <row r="503" spans="1:4" ht="18" customHeight="1">
      <c r="A503" s="161"/>
      <c r="B503" s="161"/>
      <c r="C503" s="161"/>
      <c r="D503" s="144"/>
    </row>
    <row r="504" spans="1:4" ht="18" customHeight="1">
      <c r="A504" s="161"/>
      <c r="B504" s="161"/>
      <c r="C504" s="161"/>
      <c r="D504" s="144"/>
    </row>
    <row r="505" spans="1:4" ht="18" customHeight="1">
      <c r="A505" s="161"/>
      <c r="B505" s="161"/>
      <c r="C505" s="161"/>
      <c r="D505" s="144"/>
    </row>
    <row r="506" spans="1:4" ht="18" customHeight="1">
      <c r="A506" s="161"/>
      <c r="B506" s="161"/>
      <c r="C506" s="161"/>
      <c r="D506" s="144"/>
    </row>
    <row r="507" spans="1:4" ht="18" customHeight="1">
      <c r="A507" s="161"/>
      <c r="B507" s="161"/>
      <c r="C507" s="161"/>
      <c r="D507" s="144"/>
    </row>
    <row r="508" spans="1:4" ht="18" customHeight="1">
      <c r="A508" s="161"/>
      <c r="B508" s="161"/>
      <c r="C508" s="161"/>
      <c r="D508" s="144"/>
    </row>
    <row r="509" spans="1:4" ht="18" customHeight="1">
      <c r="A509" s="161"/>
      <c r="B509" s="161"/>
      <c r="C509" s="161"/>
      <c r="D509" s="144"/>
    </row>
    <row r="510" spans="1:4" ht="18" customHeight="1">
      <c r="A510" s="161"/>
      <c r="B510" s="161"/>
      <c r="C510" s="161"/>
      <c r="D510" s="144"/>
    </row>
    <row r="511" spans="1:4" ht="18" customHeight="1">
      <c r="A511" s="161"/>
      <c r="B511" s="161"/>
      <c r="C511" s="161"/>
      <c r="D511" s="144"/>
    </row>
    <row r="512" spans="1:4" ht="18" customHeight="1">
      <c r="A512" s="161"/>
      <c r="B512" s="161"/>
      <c r="C512" s="161"/>
      <c r="D512" s="144"/>
    </row>
    <row r="513" spans="1:4" ht="18" customHeight="1">
      <c r="A513" s="161"/>
      <c r="B513" s="161"/>
      <c r="C513" s="161"/>
      <c r="D513" s="144"/>
    </row>
    <row r="514" spans="1:4" ht="18" customHeight="1">
      <c r="A514" s="161"/>
      <c r="B514" s="161"/>
      <c r="C514" s="161"/>
      <c r="D514" s="144"/>
    </row>
    <row r="515" spans="1:4" ht="18" customHeight="1">
      <c r="A515" s="161"/>
      <c r="B515" s="161"/>
      <c r="C515" s="161"/>
      <c r="D515" s="144"/>
    </row>
    <row r="516" spans="1:4" ht="18" customHeight="1">
      <c r="A516" s="161"/>
      <c r="B516" s="161"/>
      <c r="C516" s="161"/>
      <c r="D516" s="144"/>
    </row>
    <row r="517" spans="1:4" ht="18" customHeight="1">
      <c r="A517" s="161"/>
      <c r="B517" s="161"/>
      <c r="C517" s="161"/>
      <c r="D517" s="144"/>
    </row>
    <row r="518" spans="1:4" ht="18" customHeight="1">
      <c r="A518" s="161"/>
      <c r="B518" s="161"/>
      <c r="C518" s="161"/>
      <c r="D518" s="144"/>
    </row>
    <row r="519" spans="1:4" ht="18" customHeight="1">
      <c r="A519" s="161"/>
      <c r="B519" s="161"/>
      <c r="C519" s="161"/>
      <c r="D519" s="144"/>
    </row>
    <row r="520" spans="1:4" ht="18" customHeight="1">
      <c r="A520" s="161"/>
      <c r="B520" s="161"/>
      <c r="C520" s="161"/>
      <c r="D520" s="144"/>
    </row>
    <row r="521" spans="1:4" ht="18" customHeight="1">
      <c r="A521" s="161"/>
      <c r="B521" s="161"/>
      <c r="C521" s="161"/>
      <c r="D521" s="144"/>
    </row>
    <row r="522" spans="1:4" ht="18" customHeight="1">
      <c r="A522" s="161"/>
      <c r="B522" s="161"/>
      <c r="C522" s="161"/>
      <c r="D522" s="144"/>
    </row>
    <row r="523" spans="1:4" ht="18" customHeight="1">
      <c r="A523" s="161"/>
      <c r="B523" s="161"/>
      <c r="C523" s="161"/>
      <c r="D523" s="144"/>
    </row>
    <row r="524" spans="1:4" ht="18" customHeight="1">
      <c r="A524" s="161"/>
      <c r="B524" s="161"/>
      <c r="C524" s="161"/>
      <c r="D524" s="144"/>
    </row>
    <row r="525" spans="1:4" ht="18" customHeight="1">
      <c r="A525" s="161"/>
      <c r="B525" s="161"/>
      <c r="C525" s="161"/>
      <c r="D525" s="144"/>
    </row>
    <row r="526" spans="1:4" ht="18" customHeight="1">
      <c r="A526" s="161"/>
      <c r="B526" s="161"/>
      <c r="C526" s="161"/>
      <c r="D526" s="144"/>
    </row>
    <row r="527" spans="1:4" ht="18" customHeight="1">
      <c r="A527" s="161"/>
      <c r="B527" s="161"/>
      <c r="C527" s="161"/>
      <c r="D527" s="144"/>
    </row>
    <row r="528" spans="1:4" ht="18" customHeight="1">
      <c r="A528" s="161"/>
      <c r="B528" s="161"/>
      <c r="C528" s="161"/>
      <c r="D528" s="144"/>
    </row>
    <row r="529" spans="1:4" ht="18" customHeight="1">
      <c r="A529" s="161"/>
      <c r="B529" s="161"/>
      <c r="C529" s="161"/>
      <c r="D529" s="144"/>
    </row>
    <row r="530" spans="1:4" ht="18" customHeight="1">
      <c r="A530" s="161"/>
      <c r="B530" s="161"/>
      <c r="C530" s="161"/>
      <c r="D530" s="144"/>
    </row>
    <row r="531" spans="1:4" ht="18" customHeight="1">
      <c r="A531" s="161"/>
      <c r="B531" s="161"/>
      <c r="C531" s="161"/>
      <c r="D531" s="144"/>
    </row>
    <row r="532" spans="1:4" ht="18" customHeight="1">
      <c r="A532" s="161"/>
      <c r="B532" s="161"/>
      <c r="C532" s="161"/>
      <c r="D532" s="144"/>
    </row>
    <row r="533" spans="1:4" ht="18" customHeight="1">
      <c r="A533" s="161"/>
      <c r="B533" s="161"/>
      <c r="C533" s="161"/>
      <c r="D533" s="144"/>
    </row>
    <row r="534" spans="1:4" ht="18" customHeight="1">
      <c r="A534" s="161"/>
      <c r="B534" s="161"/>
      <c r="C534" s="161"/>
      <c r="D534" s="144"/>
    </row>
    <row r="535" spans="1:4" ht="18" customHeight="1">
      <c r="A535" s="161"/>
      <c r="B535" s="161"/>
      <c r="C535" s="161"/>
      <c r="D535" s="144"/>
    </row>
    <row r="536" spans="1:4" ht="18" customHeight="1">
      <c r="A536" s="161"/>
      <c r="B536" s="161"/>
      <c r="C536" s="161"/>
      <c r="D536" s="144"/>
    </row>
    <row r="537" spans="1:4" ht="18" customHeight="1">
      <c r="A537" s="161"/>
      <c r="B537" s="161"/>
      <c r="C537" s="161"/>
      <c r="D537" s="144"/>
    </row>
    <row r="538" spans="1:4" ht="18" customHeight="1">
      <c r="A538" s="161"/>
      <c r="B538" s="161"/>
      <c r="C538" s="161"/>
      <c r="D538" s="144"/>
    </row>
    <row r="539" spans="1:4" ht="18" customHeight="1">
      <c r="A539" s="161"/>
      <c r="B539" s="161"/>
      <c r="C539" s="161"/>
      <c r="D539" s="144"/>
    </row>
    <row r="540" spans="1:4" ht="18" customHeight="1">
      <c r="A540" s="161"/>
      <c r="B540" s="161"/>
      <c r="C540" s="161"/>
      <c r="D540" s="144"/>
    </row>
    <row r="541" spans="1:4" ht="18" customHeight="1">
      <c r="A541" s="161"/>
      <c r="B541" s="161"/>
      <c r="C541" s="161"/>
      <c r="D541" s="144"/>
    </row>
    <row r="542" spans="1:4" ht="18" customHeight="1">
      <c r="A542" s="161"/>
      <c r="B542" s="161"/>
      <c r="C542" s="161"/>
      <c r="D542" s="144"/>
    </row>
    <row r="543" spans="1:4" ht="18" customHeight="1">
      <c r="A543" s="161"/>
      <c r="B543" s="161"/>
      <c r="C543" s="161"/>
      <c r="D543" s="144"/>
    </row>
    <row r="544" spans="1:4" ht="18" customHeight="1">
      <c r="A544" s="161"/>
      <c r="B544" s="161"/>
      <c r="C544" s="161"/>
      <c r="D544" s="144"/>
    </row>
    <row r="545" spans="1:4" ht="18" customHeight="1">
      <c r="A545" s="161"/>
      <c r="B545" s="161"/>
      <c r="C545" s="161"/>
      <c r="D545" s="144"/>
    </row>
    <row r="546" spans="1:4" ht="18" customHeight="1">
      <c r="A546" s="161"/>
      <c r="B546" s="161"/>
      <c r="C546" s="161"/>
      <c r="D546" s="144"/>
    </row>
    <row r="547" spans="1:4" ht="18" customHeight="1">
      <c r="A547" s="161"/>
      <c r="B547" s="161"/>
      <c r="C547" s="161"/>
      <c r="D547" s="144"/>
    </row>
    <row r="548" spans="1:4" ht="18" customHeight="1">
      <c r="A548" s="161"/>
      <c r="B548" s="161"/>
      <c r="C548" s="161"/>
      <c r="D548" s="144"/>
    </row>
    <row r="549" spans="1:4" ht="18" customHeight="1">
      <c r="A549" s="161"/>
      <c r="B549" s="161"/>
      <c r="C549" s="161"/>
      <c r="D549" s="144"/>
    </row>
    <row r="550" spans="1:4" ht="18" customHeight="1">
      <c r="A550" s="161"/>
      <c r="B550" s="161"/>
      <c r="C550" s="161"/>
      <c r="D550" s="144"/>
    </row>
    <row r="551" spans="1:4" ht="18" customHeight="1">
      <c r="A551" s="161"/>
      <c r="B551" s="161"/>
      <c r="C551" s="161"/>
      <c r="D551" s="144"/>
    </row>
    <row r="552" spans="1:4" ht="18" customHeight="1">
      <c r="A552" s="161"/>
      <c r="B552" s="161"/>
      <c r="C552" s="161"/>
      <c r="D552" s="144"/>
    </row>
    <row r="553" spans="1:4" ht="18" customHeight="1">
      <c r="A553" s="161"/>
      <c r="B553" s="161"/>
      <c r="C553" s="161"/>
      <c r="D553" s="144"/>
    </row>
    <row r="554" spans="1:4" ht="18" customHeight="1">
      <c r="A554" s="161"/>
      <c r="B554" s="161"/>
      <c r="C554" s="161"/>
      <c r="D554" s="144"/>
    </row>
    <row r="555" spans="1:4" ht="18" customHeight="1">
      <c r="A555" s="161"/>
      <c r="B555" s="161"/>
      <c r="C555" s="161"/>
      <c r="D555" s="144"/>
    </row>
    <row r="556" spans="1:4" ht="18" customHeight="1">
      <c r="A556" s="161"/>
      <c r="B556" s="161"/>
      <c r="C556" s="161"/>
      <c r="D556" s="144"/>
    </row>
    <row r="557" spans="1:4" ht="18" customHeight="1">
      <c r="A557" s="161"/>
      <c r="B557" s="161"/>
      <c r="C557" s="161"/>
      <c r="D557" s="144"/>
    </row>
    <row r="558" spans="1:4" ht="18" customHeight="1">
      <c r="A558" s="161"/>
      <c r="B558" s="161"/>
      <c r="C558" s="161"/>
      <c r="D558" s="144"/>
    </row>
    <row r="559" spans="1:4" ht="18" customHeight="1">
      <c r="A559" s="161"/>
      <c r="B559" s="161"/>
      <c r="C559" s="161"/>
      <c r="D559" s="144"/>
    </row>
    <row r="560" spans="1:4" ht="18" customHeight="1">
      <c r="A560" s="161"/>
      <c r="B560" s="161"/>
      <c r="C560" s="161"/>
      <c r="D560" s="144"/>
    </row>
    <row r="561" spans="1:4" ht="18" customHeight="1">
      <c r="A561" s="161"/>
      <c r="B561" s="161"/>
      <c r="C561" s="161"/>
      <c r="D561" s="144"/>
    </row>
    <row r="562" spans="1:4" ht="18" customHeight="1">
      <c r="A562" s="161"/>
      <c r="B562" s="161"/>
      <c r="C562" s="161"/>
      <c r="D562" s="144"/>
    </row>
    <row r="563" spans="1:4" ht="18" customHeight="1">
      <c r="A563" s="161"/>
      <c r="B563" s="161"/>
      <c r="C563" s="161"/>
      <c r="D563" s="144"/>
    </row>
    <row r="564" spans="1:4" ht="18" customHeight="1">
      <c r="A564" s="161"/>
      <c r="B564" s="161"/>
      <c r="C564" s="161"/>
      <c r="D564" s="144"/>
    </row>
    <row r="565" spans="1:4" ht="18" customHeight="1">
      <c r="A565" s="161"/>
      <c r="B565" s="161"/>
      <c r="C565" s="161"/>
      <c r="D565" s="144"/>
    </row>
    <row r="566" spans="1:4" ht="18" customHeight="1">
      <c r="A566" s="161"/>
      <c r="B566" s="161"/>
      <c r="C566" s="161"/>
      <c r="D566" s="144"/>
    </row>
    <row r="567" spans="1:4" ht="18" customHeight="1">
      <c r="A567" s="161"/>
      <c r="B567" s="161"/>
      <c r="C567" s="161"/>
      <c r="D567" s="144"/>
    </row>
    <row r="568" spans="1:4" ht="18" customHeight="1">
      <c r="A568" s="161"/>
      <c r="B568" s="161"/>
      <c r="C568" s="161"/>
      <c r="D568" s="144"/>
    </row>
    <row r="569" spans="1:4" ht="18" customHeight="1">
      <c r="A569" s="161"/>
      <c r="B569" s="161"/>
      <c r="C569" s="161"/>
      <c r="D569" s="144"/>
    </row>
    <row r="570" spans="1:4" ht="18" customHeight="1">
      <c r="A570" s="161"/>
      <c r="B570" s="161"/>
      <c r="C570" s="161"/>
      <c r="D570" s="144"/>
    </row>
    <row r="571" spans="1:4" ht="18" customHeight="1">
      <c r="A571" s="161"/>
      <c r="B571" s="161"/>
      <c r="C571" s="161"/>
      <c r="D571" s="144"/>
    </row>
    <row r="572" spans="1:4" ht="18" customHeight="1">
      <c r="A572" s="161"/>
      <c r="B572" s="161"/>
      <c r="C572" s="161"/>
      <c r="D572" s="144"/>
    </row>
    <row r="573" spans="1:4" ht="18" customHeight="1">
      <c r="A573" s="161"/>
      <c r="B573" s="161"/>
      <c r="C573" s="161"/>
      <c r="D573" s="144"/>
    </row>
    <row r="574" spans="1:4" ht="18" customHeight="1">
      <c r="A574" s="161"/>
      <c r="B574" s="161"/>
      <c r="C574" s="161"/>
      <c r="D574" s="144"/>
    </row>
    <row r="575" spans="1:4" ht="18" customHeight="1">
      <c r="A575" s="161"/>
      <c r="B575" s="161"/>
      <c r="C575" s="161"/>
      <c r="D575" s="144"/>
    </row>
    <row r="576" spans="1:4" ht="18" customHeight="1">
      <c r="A576" s="161"/>
      <c r="B576" s="161"/>
      <c r="C576" s="161"/>
      <c r="D576" s="144"/>
    </row>
    <row r="577" spans="1:4" ht="18" customHeight="1">
      <c r="A577" s="161"/>
      <c r="B577" s="161"/>
      <c r="C577" s="161"/>
      <c r="D577" s="144"/>
    </row>
    <row r="578" spans="1:4" ht="18" customHeight="1">
      <c r="A578" s="161"/>
      <c r="B578" s="161"/>
      <c r="C578" s="161"/>
      <c r="D578" s="144"/>
    </row>
    <row r="579" spans="1:4" ht="18" customHeight="1">
      <c r="A579" s="161"/>
      <c r="B579" s="161"/>
      <c r="C579" s="161"/>
      <c r="D579" s="144"/>
    </row>
    <row r="580" spans="1:4" ht="18" customHeight="1">
      <c r="A580" s="161"/>
      <c r="B580" s="161"/>
      <c r="C580" s="161"/>
      <c r="D580" s="144"/>
    </row>
    <row r="581" spans="1:4" ht="18" customHeight="1">
      <c r="A581" s="161"/>
      <c r="B581" s="161"/>
      <c r="C581" s="161"/>
      <c r="D581" s="144"/>
    </row>
    <row r="582" spans="1:4" ht="18" customHeight="1">
      <c r="A582" s="161"/>
      <c r="B582" s="161"/>
      <c r="C582" s="161"/>
      <c r="D582" s="144"/>
    </row>
    <row r="583" spans="1:4" ht="18" customHeight="1">
      <c r="A583" s="161"/>
      <c r="B583" s="161"/>
      <c r="C583" s="161"/>
      <c r="D583" s="144"/>
    </row>
    <row r="584" spans="1:4" ht="18" customHeight="1">
      <c r="A584" s="161"/>
      <c r="B584" s="161"/>
      <c r="C584" s="161"/>
      <c r="D584" s="144"/>
    </row>
    <row r="585" spans="1:4" ht="18" customHeight="1">
      <c r="A585" s="161"/>
      <c r="B585" s="161"/>
      <c r="C585" s="161"/>
      <c r="D585" s="144"/>
    </row>
    <row r="586" spans="1:4" ht="18" customHeight="1">
      <c r="A586" s="161"/>
      <c r="B586" s="161"/>
      <c r="C586" s="161"/>
      <c r="D586" s="144"/>
    </row>
    <row r="587" spans="1:4" ht="18" customHeight="1">
      <c r="A587" s="161"/>
      <c r="B587" s="161"/>
      <c r="C587" s="161"/>
      <c r="D587" s="144"/>
    </row>
    <row r="588" spans="1:4" ht="18" customHeight="1">
      <c r="A588" s="161"/>
      <c r="B588" s="161"/>
      <c r="C588" s="161"/>
      <c r="D588" s="144"/>
    </row>
    <row r="589" spans="1:4" ht="18" customHeight="1">
      <c r="A589" s="161"/>
      <c r="B589" s="161"/>
      <c r="C589" s="161"/>
      <c r="D589" s="144"/>
    </row>
    <row r="590" spans="1:4" ht="18" customHeight="1">
      <c r="A590" s="161"/>
      <c r="B590" s="161"/>
      <c r="C590" s="161"/>
      <c r="D590" s="144"/>
    </row>
    <row r="591" spans="1:4" ht="18" customHeight="1">
      <c r="A591" s="161"/>
      <c r="B591" s="161"/>
      <c r="C591" s="161"/>
      <c r="D591" s="144"/>
    </row>
    <row r="592" spans="1:4" ht="18" customHeight="1">
      <c r="A592" s="161"/>
      <c r="B592" s="161"/>
      <c r="C592" s="161"/>
      <c r="D592" s="144"/>
    </row>
    <row r="593" spans="1:4" ht="18" customHeight="1">
      <c r="A593" s="161"/>
      <c r="B593" s="161"/>
      <c r="C593" s="161"/>
      <c r="D593" s="144"/>
    </row>
    <row r="594" spans="1:4" ht="18" customHeight="1">
      <c r="A594" s="161"/>
      <c r="B594" s="161"/>
      <c r="C594" s="161"/>
      <c r="D594" s="144"/>
    </row>
    <row r="595" spans="1:4" ht="18" customHeight="1">
      <c r="A595" s="161"/>
      <c r="B595" s="161"/>
      <c r="C595" s="161"/>
      <c r="D595" s="144"/>
    </row>
    <row r="596" spans="1:4" ht="18" customHeight="1">
      <c r="A596" s="161"/>
      <c r="B596" s="161"/>
      <c r="C596" s="161"/>
      <c r="D596" s="144"/>
    </row>
    <row r="597" spans="1:4" ht="18" customHeight="1">
      <c r="A597" s="161"/>
      <c r="B597" s="161"/>
      <c r="C597" s="161"/>
      <c r="D597" s="144"/>
    </row>
    <row r="598" spans="1:4" ht="18" customHeight="1">
      <c r="A598" s="161"/>
      <c r="B598" s="161"/>
      <c r="C598" s="161"/>
      <c r="D598" s="144"/>
    </row>
    <row r="599" spans="1:4" ht="18" customHeight="1">
      <c r="A599" s="161"/>
      <c r="B599" s="161"/>
      <c r="C599" s="161"/>
      <c r="D599" s="144"/>
    </row>
    <row r="600" spans="1:4" ht="18" customHeight="1">
      <c r="A600" s="161"/>
      <c r="B600" s="161"/>
      <c r="C600" s="161"/>
      <c r="D600" s="144"/>
    </row>
    <row r="601" spans="1:4" ht="18" customHeight="1">
      <c r="A601" s="161"/>
      <c r="B601" s="161"/>
      <c r="C601" s="161"/>
      <c r="D601" s="144"/>
    </row>
    <row r="602" spans="1:4" ht="18" customHeight="1">
      <c r="A602" s="161"/>
      <c r="B602" s="161"/>
      <c r="C602" s="161"/>
      <c r="D602" s="144"/>
    </row>
    <row r="603" spans="1:4" ht="18" customHeight="1">
      <c r="A603" s="161"/>
      <c r="B603" s="161"/>
      <c r="C603" s="161"/>
      <c r="D603" s="144"/>
    </row>
    <row r="604" spans="1:4" ht="18" customHeight="1">
      <c r="A604" s="161"/>
      <c r="B604" s="161"/>
      <c r="C604" s="161"/>
      <c r="D604" s="144"/>
    </row>
    <row r="605" spans="1:4" ht="18" customHeight="1">
      <c r="A605" s="161"/>
      <c r="B605" s="161"/>
      <c r="C605" s="161"/>
      <c r="D605" s="144"/>
    </row>
    <row r="606" spans="1:4" ht="18" customHeight="1">
      <c r="A606" s="161"/>
      <c r="B606" s="161"/>
      <c r="C606" s="161"/>
      <c r="D606" s="144"/>
    </row>
    <row r="607" spans="1:4" ht="18" customHeight="1">
      <c r="A607" s="161"/>
      <c r="B607" s="161"/>
      <c r="C607" s="161"/>
      <c r="D607" s="144"/>
    </row>
    <row r="608" spans="1:4" ht="18" customHeight="1">
      <c r="A608" s="161"/>
      <c r="B608" s="161"/>
      <c r="C608" s="161"/>
      <c r="D608" s="144"/>
    </row>
    <row r="609" spans="1:4" ht="18" customHeight="1">
      <c r="A609" s="161"/>
      <c r="B609" s="161"/>
      <c r="C609" s="161"/>
      <c r="D609" s="144"/>
    </row>
    <row r="610" spans="1:4" ht="18" customHeight="1">
      <c r="A610" s="161"/>
      <c r="B610" s="161"/>
      <c r="C610" s="161"/>
      <c r="D610" s="144"/>
    </row>
    <row r="611" spans="1:4" ht="18" customHeight="1">
      <c r="A611" s="161"/>
      <c r="B611" s="161"/>
      <c r="C611" s="161"/>
      <c r="D611" s="144"/>
    </row>
    <row r="612" spans="1:4" ht="18" customHeight="1">
      <c r="A612" s="161"/>
      <c r="B612" s="161"/>
      <c r="C612" s="161"/>
      <c r="D612" s="144"/>
    </row>
    <row r="613" spans="1:4" ht="18" customHeight="1">
      <c r="A613" s="161"/>
      <c r="B613" s="161"/>
      <c r="C613" s="161"/>
      <c r="D613" s="144"/>
    </row>
    <row r="614" spans="1:4" ht="18" customHeight="1">
      <c r="A614" s="161"/>
      <c r="B614" s="161"/>
      <c r="C614" s="161"/>
      <c r="D614" s="144"/>
    </row>
    <row r="615" spans="1:4" ht="18" customHeight="1">
      <c r="A615" s="161"/>
      <c r="B615" s="161"/>
      <c r="C615" s="161"/>
      <c r="D615" s="144"/>
    </row>
    <row r="616" spans="1:4" ht="18" customHeight="1">
      <c r="A616" s="161"/>
      <c r="B616" s="161"/>
      <c r="C616" s="161"/>
      <c r="D616" s="144"/>
    </row>
    <row r="617" spans="1:4" ht="18" customHeight="1">
      <c r="A617" s="161"/>
      <c r="B617" s="161"/>
      <c r="C617" s="161"/>
      <c r="D617" s="144"/>
    </row>
    <row r="618" spans="1:4" ht="18" customHeight="1">
      <c r="A618" s="161"/>
      <c r="B618" s="161"/>
      <c r="C618" s="161"/>
      <c r="D618" s="144"/>
    </row>
    <row r="619" spans="1:4" ht="18" customHeight="1">
      <c r="A619" s="161"/>
      <c r="B619" s="161"/>
      <c r="C619" s="161"/>
      <c r="D619" s="144"/>
    </row>
    <row r="620" spans="1:4" ht="18" customHeight="1">
      <c r="A620" s="161"/>
      <c r="B620" s="161"/>
      <c r="C620" s="161"/>
      <c r="D620" s="144"/>
    </row>
    <row r="621" spans="1:4" ht="18" customHeight="1">
      <c r="A621" s="161"/>
      <c r="B621" s="161"/>
      <c r="C621" s="161"/>
      <c r="D621" s="144"/>
    </row>
    <row r="622" spans="1:4" ht="18" customHeight="1">
      <c r="A622" s="161"/>
      <c r="B622" s="161"/>
      <c r="C622" s="161"/>
      <c r="D622" s="144"/>
    </row>
    <row r="623" spans="1:4" ht="18" customHeight="1">
      <c r="A623" s="161"/>
      <c r="B623" s="161"/>
      <c r="C623" s="161"/>
      <c r="D623" s="144"/>
    </row>
    <row r="624" spans="1:4" ht="18" customHeight="1">
      <c r="A624" s="161"/>
      <c r="B624" s="161"/>
      <c r="C624" s="161"/>
      <c r="D624" s="144"/>
    </row>
    <row r="625" spans="1:4" ht="18" customHeight="1">
      <c r="A625" s="161"/>
      <c r="B625" s="161"/>
      <c r="C625" s="161"/>
      <c r="D625" s="144"/>
    </row>
    <row r="626" spans="1:4" ht="18" customHeight="1">
      <c r="A626" s="161"/>
      <c r="B626" s="161"/>
      <c r="C626" s="161"/>
      <c r="D626" s="144"/>
    </row>
    <row r="627" spans="1:4" ht="18" customHeight="1">
      <c r="A627" s="161"/>
      <c r="B627" s="161"/>
      <c r="C627" s="161"/>
      <c r="D627" s="144"/>
    </row>
    <row r="628" spans="1:4" ht="18" customHeight="1">
      <c r="A628" s="161"/>
      <c r="B628" s="161"/>
      <c r="C628" s="161"/>
      <c r="D628" s="144"/>
    </row>
    <row r="629" spans="1:4" ht="18" customHeight="1">
      <c r="A629" s="161"/>
      <c r="B629" s="161"/>
      <c r="C629" s="161"/>
      <c r="D629" s="144"/>
    </row>
    <row r="630" spans="1:4" ht="18" customHeight="1">
      <c r="A630" s="161"/>
      <c r="B630" s="161"/>
      <c r="C630" s="161"/>
      <c r="D630" s="144"/>
    </row>
    <row r="631" spans="1:4" ht="18" customHeight="1">
      <c r="A631" s="161"/>
      <c r="B631" s="161"/>
      <c r="C631" s="161"/>
      <c r="D631" s="144"/>
    </row>
    <row r="632" spans="1:4" ht="18" customHeight="1">
      <c r="A632" s="161"/>
      <c r="B632" s="161"/>
      <c r="C632" s="161"/>
      <c r="D632" s="144"/>
    </row>
    <row r="633" spans="1:4" ht="18" customHeight="1">
      <c r="A633" s="161"/>
      <c r="B633" s="161"/>
      <c r="C633" s="161"/>
      <c r="D633" s="144"/>
    </row>
    <row r="634" spans="1:4" ht="18" customHeight="1">
      <c r="A634" s="161"/>
      <c r="B634" s="161"/>
      <c r="C634" s="161"/>
      <c r="D634" s="144"/>
    </row>
    <row r="635" spans="1:4" ht="18" customHeight="1">
      <c r="A635" s="161"/>
      <c r="B635" s="161"/>
      <c r="C635" s="161"/>
      <c r="D635" s="144"/>
    </row>
    <row r="636" spans="1:4" ht="18" customHeight="1">
      <c r="A636" s="161"/>
      <c r="B636" s="161"/>
      <c r="C636" s="161"/>
      <c r="D636" s="144"/>
    </row>
    <row r="637" spans="1:4" ht="18" customHeight="1">
      <c r="A637" s="161"/>
      <c r="B637" s="161"/>
      <c r="C637" s="161"/>
      <c r="D637" s="144"/>
    </row>
    <row r="638" spans="1:4" ht="18" customHeight="1">
      <c r="A638" s="161"/>
      <c r="B638" s="161"/>
      <c r="C638" s="161"/>
      <c r="D638" s="144"/>
    </row>
    <row r="639" spans="1:4" ht="18" customHeight="1">
      <c r="A639" s="161"/>
      <c r="B639" s="161"/>
      <c r="C639" s="161"/>
      <c r="D639" s="144"/>
    </row>
    <row r="640" spans="1:4" ht="18" customHeight="1">
      <c r="A640" s="161"/>
      <c r="B640" s="161"/>
      <c r="C640" s="161"/>
      <c r="D640" s="144"/>
    </row>
    <row r="641" spans="1:4" ht="18" customHeight="1">
      <c r="A641" s="161"/>
      <c r="B641" s="161"/>
      <c r="C641" s="161"/>
      <c r="D641" s="144"/>
    </row>
    <row r="642" spans="1:4" ht="18" customHeight="1">
      <c r="A642" s="161"/>
      <c r="B642" s="161"/>
      <c r="C642" s="161"/>
      <c r="D642" s="144"/>
    </row>
    <row r="643" spans="1:4" ht="18" customHeight="1">
      <c r="A643" s="161"/>
      <c r="B643" s="161"/>
      <c r="C643" s="161"/>
      <c r="D643" s="144"/>
    </row>
    <row r="644" spans="1:4" ht="18" customHeight="1">
      <c r="A644" s="161"/>
      <c r="B644" s="161"/>
      <c r="C644" s="161"/>
      <c r="D644" s="144"/>
    </row>
    <row r="645" spans="1:4" ht="18" customHeight="1">
      <c r="A645" s="161"/>
      <c r="B645" s="161"/>
      <c r="C645" s="161"/>
      <c r="D645" s="144"/>
    </row>
    <row r="646" spans="1:4" ht="18" customHeight="1">
      <c r="A646" s="161"/>
      <c r="B646" s="161"/>
      <c r="C646" s="161"/>
      <c r="D646" s="144"/>
    </row>
    <row r="647" spans="1:4" ht="18" customHeight="1">
      <c r="A647" s="161"/>
      <c r="B647" s="161"/>
      <c r="C647" s="161"/>
      <c r="D647" s="144"/>
    </row>
    <row r="648" spans="1:4" ht="18" customHeight="1">
      <c r="A648" s="161"/>
      <c r="B648" s="161"/>
      <c r="C648" s="161"/>
      <c r="D648" s="144"/>
    </row>
    <row r="649" spans="1:4" ht="18" customHeight="1">
      <c r="A649" s="161"/>
      <c r="B649" s="161"/>
      <c r="D649" s="144"/>
    </row>
    <row r="659" spans="4:4" ht="12.75">
      <c r="D659" s="144"/>
    </row>
    <row r="660" spans="4:4" ht="12.75">
      <c r="D660" s="144"/>
    </row>
    <row r="661" spans="4:4" ht="12.75">
      <c r="D661" s="144"/>
    </row>
    <row r="662" spans="4:4" ht="12.75">
      <c r="D662" s="144"/>
    </row>
    <row r="663" spans="4:4" ht="12.75">
      <c r="D663" s="144"/>
    </row>
    <row r="664" spans="4:4" ht="12.75">
      <c r="D664" s="144"/>
    </row>
    <row r="665" spans="4:4" ht="12.75">
      <c r="D665" s="144"/>
    </row>
    <row r="666" spans="4:4" ht="12.75">
      <c r="D666" s="144"/>
    </row>
    <row r="667" spans="4:4" ht="12.75">
      <c r="D667" s="144"/>
    </row>
    <row r="668" spans="4:4" ht="12.75">
      <c r="D668" s="144"/>
    </row>
    <row r="669" spans="4:4" ht="12.75">
      <c r="D669" s="144"/>
    </row>
    <row r="670" spans="4:4" ht="12.75">
      <c r="D670" s="144"/>
    </row>
    <row r="671" spans="4:4" ht="12.75">
      <c r="D671" s="144"/>
    </row>
    <row r="672" spans="4:4" ht="12.75">
      <c r="D672" s="144"/>
    </row>
    <row r="673" spans="4:4" ht="12.75">
      <c r="D673" s="144"/>
    </row>
    <row r="674" spans="4:4" ht="12.75">
      <c r="D674" s="144"/>
    </row>
    <row r="675" spans="4:4" ht="12.75">
      <c r="D675" s="144"/>
    </row>
    <row r="676" spans="4:4" ht="12.75">
      <c r="D676" s="144"/>
    </row>
    <row r="677" spans="4:4" ht="12.75">
      <c r="D677" s="144"/>
    </row>
    <row r="678" spans="4:4" ht="12.75">
      <c r="D678" s="144"/>
    </row>
    <row r="679" spans="4:4" ht="12.75">
      <c r="D679" s="144"/>
    </row>
    <row r="680" spans="4:4" ht="12.75">
      <c r="D680" s="144"/>
    </row>
    <row r="681" spans="4:4" ht="12.75">
      <c r="D681" s="144"/>
    </row>
    <row r="682" spans="4:4" ht="12.75">
      <c r="D682" s="144"/>
    </row>
    <row r="683" spans="4:4" ht="12.75">
      <c r="D683" s="144"/>
    </row>
    <row r="684" spans="4:4" ht="12.75">
      <c r="D684" s="144"/>
    </row>
    <row r="685" spans="4:4" ht="12.75">
      <c r="D685" s="144"/>
    </row>
    <row r="686" spans="4:4" ht="12.75">
      <c r="D686" s="144"/>
    </row>
    <row r="687" spans="4:4" ht="12.75">
      <c r="D687" s="144"/>
    </row>
    <row r="688" spans="4:4" ht="12.75">
      <c r="D688" s="144"/>
    </row>
    <row r="689" spans="4:4" ht="12.75">
      <c r="D689" s="144"/>
    </row>
    <row r="690" spans="4:4" ht="12.75">
      <c r="D690" s="144"/>
    </row>
    <row r="691" spans="4:4" ht="12.75">
      <c r="D691" s="144"/>
    </row>
    <row r="692" spans="4:4" ht="12.75">
      <c r="D692" s="144"/>
    </row>
    <row r="693" spans="4:4" ht="12.75">
      <c r="D693" s="144"/>
    </row>
    <row r="694" spans="4:4" ht="12.75">
      <c r="D694" s="144"/>
    </row>
    <row r="695" spans="4:4" ht="12.75">
      <c r="D695" s="144"/>
    </row>
    <row r="696" spans="4:4" ht="12.75">
      <c r="D696" s="144"/>
    </row>
    <row r="697" spans="4:4" ht="12.75">
      <c r="D697" s="144"/>
    </row>
    <row r="698" spans="4:4" ht="12.75">
      <c r="D698" s="144"/>
    </row>
    <row r="699" spans="4:4" ht="12.75">
      <c r="D699" s="144"/>
    </row>
    <row r="700" spans="4:4" ht="12.75">
      <c r="D700" s="144"/>
    </row>
    <row r="701" spans="4:4" ht="12.75">
      <c r="D701" s="144"/>
    </row>
    <row r="702" spans="4:4" ht="12.75">
      <c r="D702" s="144"/>
    </row>
    <row r="703" spans="4:4" ht="12.75">
      <c r="D703" s="144"/>
    </row>
    <row r="704" spans="4:4" ht="12.75">
      <c r="D704" s="144"/>
    </row>
    <row r="705" spans="4:4" ht="12.75">
      <c r="D705" s="144"/>
    </row>
    <row r="706" spans="4:4" ht="12.75">
      <c r="D706" s="144"/>
    </row>
    <row r="707" spans="4:4" ht="12.75">
      <c r="D707" s="144"/>
    </row>
    <row r="708" spans="4:4" ht="12.75">
      <c r="D708" s="144"/>
    </row>
    <row r="709" spans="4:4" ht="12.75">
      <c r="D709" s="144"/>
    </row>
    <row r="710" spans="4:4" ht="12.75">
      <c r="D710" s="144"/>
    </row>
    <row r="711" spans="4:4" ht="12.75">
      <c r="D711" s="144"/>
    </row>
    <row r="712" spans="4:4" ht="12.75">
      <c r="D712" s="144"/>
    </row>
    <row r="713" spans="4:4" ht="12.75">
      <c r="D713" s="144"/>
    </row>
    <row r="714" spans="4:4" ht="12.75">
      <c r="D714" s="144"/>
    </row>
    <row r="715" spans="4:4" ht="12.75">
      <c r="D715" s="144"/>
    </row>
    <row r="716" spans="4:4" ht="12.75">
      <c r="D716" s="144"/>
    </row>
    <row r="717" spans="4:4" ht="12.75">
      <c r="D717" s="144"/>
    </row>
    <row r="718" spans="4:4" ht="12.75">
      <c r="D718" s="144"/>
    </row>
    <row r="719" spans="4:4" ht="12.75">
      <c r="D719" s="144"/>
    </row>
    <row r="720" spans="4:4" ht="12.75">
      <c r="D720" s="144"/>
    </row>
    <row r="721" spans="4:4" ht="12.75">
      <c r="D721" s="144"/>
    </row>
    <row r="722" spans="4:4" ht="12.75">
      <c r="D722" s="144"/>
    </row>
    <row r="723" spans="4:4" ht="12.75">
      <c r="D723" s="144"/>
    </row>
    <row r="724" spans="4:4" ht="12.75">
      <c r="D724" s="144"/>
    </row>
    <row r="725" spans="4:4" ht="12.75">
      <c r="D725" s="144"/>
    </row>
    <row r="726" spans="4:4" ht="12.75">
      <c r="D726" s="144"/>
    </row>
    <row r="727" spans="4:4" ht="12.75">
      <c r="D727" s="144"/>
    </row>
    <row r="728" spans="4:4" ht="12.75">
      <c r="D728" s="144"/>
    </row>
    <row r="729" spans="4:4" ht="12.75">
      <c r="D729" s="144"/>
    </row>
    <row r="730" spans="4:4" ht="12.75">
      <c r="D730" s="144"/>
    </row>
    <row r="731" spans="4:4" ht="12.75">
      <c r="D731" s="144"/>
    </row>
    <row r="732" spans="4:4" ht="12.75">
      <c r="D732" s="144"/>
    </row>
    <row r="733" spans="4:4" ht="12.75">
      <c r="D733" s="144"/>
    </row>
    <row r="734" spans="4:4" ht="12.75">
      <c r="D734" s="144"/>
    </row>
    <row r="735" spans="4:4" ht="12.75">
      <c r="D735" s="144"/>
    </row>
    <row r="736" spans="4:4" ht="12.75">
      <c r="D736" s="144"/>
    </row>
    <row r="737" spans="4:4" ht="12.75">
      <c r="D737" s="144"/>
    </row>
    <row r="738" spans="4:4" ht="12.75">
      <c r="D738" s="144"/>
    </row>
    <row r="739" spans="4:4" ht="12.75">
      <c r="D739" s="144"/>
    </row>
    <row r="740" spans="4:4" ht="12.75">
      <c r="D740" s="144"/>
    </row>
    <row r="741" spans="4:4" ht="12.75">
      <c r="D741" s="144"/>
    </row>
    <row r="742" spans="4:4" ht="12.75">
      <c r="D742" s="144"/>
    </row>
    <row r="743" spans="4:4" ht="12.75">
      <c r="D743" s="144"/>
    </row>
    <row r="744" spans="4:4" ht="12.75">
      <c r="D744" s="144"/>
    </row>
    <row r="745" spans="4:4" ht="12.75">
      <c r="D745" s="144"/>
    </row>
    <row r="746" spans="4:4" ht="12.75">
      <c r="D746" s="144"/>
    </row>
    <row r="747" spans="4:4" ht="12.75">
      <c r="D747" s="144"/>
    </row>
    <row r="748" spans="4:4" ht="12.75">
      <c r="D748" s="144"/>
    </row>
    <row r="749" spans="4:4" ht="12.75">
      <c r="D749" s="144"/>
    </row>
    <row r="750" spans="4:4" ht="12.75">
      <c r="D750" s="144"/>
    </row>
    <row r="751" spans="4:4" ht="12.75">
      <c r="D751" s="144"/>
    </row>
    <row r="752" spans="4:4" ht="12.75">
      <c r="D752" s="144"/>
    </row>
    <row r="753" spans="4:4" ht="12.75">
      <c r="D753" s="144"/>
    </row>
    <row r="754" spans="4:4" ht="12.75">
      <c r="D754" s="144"/>
    </row>
  </sheetData>
  <sortState ref="A22:F29">
    <sortCondition ref="A22"/>
  </sortState>
  <printOptions gridLinesSet="0"/>
  <pageMargins left="0.78740157480314965" right="0.78740157480314965" top="0.67291666666666672" bottom="1.1758333333333333" header="0.51181102362204722" footer="0.51181102362204722"/>
  <pageSetup paperSize="9" scale="68" orientation="portrait" r:id="rId1"/>
  <headerFooter alignWithMargins="0"/>
  <rowBreaks count="1" manualBreakCount="1">
    <brk id="65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7030A0"/>
  </sheetPr>
  <dimension ref="A1:G145"/>
  <sheetViews>
    <sheetView showGridLines="0" view="pageBreakPreview" topLeftCell="A124" zoomScaleSheetLayoutView="100" workbookViewId="0">
      <selection activeCell="A21" sqref="A21:E21"/>
    </sheetView>
  </sheetViews>
  <sheetFormatPr baseColWidth="10" defaultColWidth="11.42578125" defaultRowHeight="12.75"/>
  <cols>
    <col min="1" max="1" width="37.7109375" style="179" customWidth="1"/>
    <col min="2" max="4" width="15.85546875" style="174" customWidth="1"/>
    <col min="5" max="5" width="38.7109375" style="176" customWidth="1"/>
    <col min="6" max="6" width="9.85546875" style="176" customWidth="1"/>
    <col min="7" max="250" width="11.42578125" style="176"/>
    <col min="251" max="251" width="36.140625" style="176" customWidth="1"/>
    <col min="252" max="252" width="10.85546875" style="176" customWidth="1"/>
    <col min="253" max="255" width="15.85546875" style="176" customWidth="1"/>
    <col min="256" max="256" width="36.140625" style="176" customWidth="1"/>
    <col min="257" max="257" width="9.85546875" style="176" customWidth="1"/>
    <col min="258" max="506" width="11.42578125" style="176"/>
    <col min="507" max="507" width="36.140625" style="176" customWidth="1"/>
    <col min="508" max="508" width="10.85546875" style="176" customWidth="1"/>
    <col min="509" max="511" width="15.85546875" style="176" customWidth="1"/>
    <col min="512" max="512" width="36.140625" style="176" customWidth="1"/>
    <col min="513" max="513" width="9.85546875" style="176" customWidth="1"/>
    <col min="514" max="762" width="11.42578125" style="176"/>
    <col min="763" max="763" width="36.140625" style="176" customWidth="1"/>
    <col min="764" max="764" width="10.85546875" style="176" customWidth="1"/>
    <col min="765" max="767" width="15.85546875" style="176" customWidth="1"/>
    <col min="768" max="768" width="36.140625" style="176" customWidth="1"/>
    <col min="769" max="769" width="9.85546875" style="176" customWidth="1"/>
    <col min="770" max="1018" width="11.42578125" style="176"/>
    <col min="1019" max="1019" width="36.140625" style="176" customWidth="1"/>
    <col min="1020" max="1020" width="10.85546875" style="176" customWidth="1"/>
    <col min="1021" max="1023" width="15.85546875" style="176" customWidth="1"/>
    <col min="1024" max="1024" width="36.140625" style="176" customWidth="1"/>
    <col min="1025" max="1025" width="9.85546875" style="176" customWidth="1"/>
    <col min="1026" max="1274" width="11.42578125" style="176"/>
    <col min="1275" max="1275" width="36.140625" style="176" customWidth="1"/>
    <col min="1276" max="1276" width="10.85546875" style="176" customWidth="1"/>
    <col min="1277" max="1279" width="15.85546875" style="176" customWidth="1"/>
    <col min="1280" max="1280" width="36.140625" style="176" customWidth="1"/>
    <col min="1281" max="1281" width="9.85546875" style="176" customWidth="1"/>
    <col min="1282" max="1530" width="11.42578125" style="176"/>
    <col min="1531" max="1531" width="36.140625" style="176" customWidth="1"/>
    <col min="1532" max="1532" width="10.85546875" style="176" customWidth="1"/>
    <col min="1533" max="1535" width="15.85546875" style="176" customWidth="1"/>
    <col min="1536" max="1536" width="36.140625" style="176" customWidth="1"/>
    <col min="1537" max="1537" width="9.85546875" style="176" customWidth="1"/>
    <col min="1538" max="1786" width="11.42578125" style="176"/>
    <col min="1787" max="1787" width="36.140625" style="176" customWidth="1"/>
    <col min="1788" max="1788" width="10.85546875" style="176" customWidth="1"/>
    <col min="1789" max="1791" width="15.85546875" style="176" customWidth="1"/>
    <col min="1792" max="1792" width="36.140625" style="176" customWidth="1"/>
    <col min="1793" max="1793" width="9.85546875" style="176" customWidth="1"/>
    <col min="1794" max="2042" width="11.42578125" style="176"/>
    <col min="2043" max="2043" width="36.140625" style="176" customWidth="1"/>
    <col min="2044" max="2044" width="10.85546875" style="176" customWidth="1"/>
    <col min="2045" max="2047" width="15.85546875" style="176" customWidth="1"/>
    <col min="2048" max="2048" width="36.140625" style="176" customWidth="1"/>
    <col min="2049" max="2049" width="9.85546875" style="176" customWidth="1"/>
    <col min="2050" max="2298" width="11.42578125" style="176"/>
    <col min="2299" max="2299" width="36.140625" style="176" customWidth="1"/>
    <col min="2300" max="2300" width="10.85546875" style="176" customWidth="1"/>
    <col min="2301" max="2303" width="15.85546875" style="176" customWidth="1"/>
    <col min="2304" max="2304" width="36.140625" style="176" customWidth="1"/>
    <col min="2305" max="2305" width="9.85546875" style="176" customWidth="1"/>
    <col min="2306" max="2554" width="11.42578125" style="176"/>
    <col min="2555" max="2555" width="36.140625" style="176" customWidth="1"/>
    <col min="2556" max="2556" width="10.85546875" style="176" customWidth="1"/>
    <col min="2557" max="2559" width="15.85546875" style="176" customWidth="1"/>
    <col min="2560" max="2560" width="36.140625" style="176" customWidth="1"/>
    <col min="2561" max="2561" width="9.85546875" style="176" customWidth="1"/>
    <col min="2562" max="2810" width="11.42578125" style="176"/>
    <col min="2811" max="2811" width="36.140625" style="176" customWidth="1"/>
    <col min="2812" max="2812" width="10.85546875" style="176" customWidth="1"/>
    <col min="2813" max="2815" width="15.85546875" style="176" customWidth="1"/>
    <col min="2816" max="2816" width="36.140625" style="176" customWidth="1"/>
    <col min="2817" max="2817" width="9.85546875" style="176" customWidth="1"/>
    <col min="2818" max="3066" width="11.42578125" style="176"/>
    <col min="3067" max="3067" width="36.140625" style="176" customWidth="1"/>
    <col min="3068" max="3068" width="10.85546875" style="176" customWidth="1"/>
    <col min="3069" max="3071" width="15.85546875" style="176" customWidth="1"/>
    <col min="3072" max="3072" width="36.140625" style="176" customWidth="1"/>
    <col min="3073" max="3073" width="9.85546875" style="176" customWidth="1"/>
    <col min="3074" max="3322" width="11.42578125" style="176"/>
    <col min="3323" max="3323" width="36.140625" style="176" customWidth="1"/>
    <col min="3324" max="3324" width="10.85546875" style="176" customWidth="1"/>
    <col min="3325" max="3327" width="15.85546875" style="176" customWidth="1"/>
    <col min="3328" max="3328" width="36.140625" style="176" customWidth="1"/>
    <col min="3329" max="3329" width="9.85546875" style="176" customWidth="1"/>
    <col min="3330" max="3578" width="11.42578125" style="176"/>
    <col min="3579" max="3579" width="36.140625" style="176" customWidth="1"/>
    <col min="3580" max="3580" width="10.85546875" style="176" customWidth="1"/>
    <col min="3581" max="3583" width="15.85546875" style="176" customWidth="1"/>
    <col min="3584" max="3584" width="36.140625" style="176" customWidth="1"/>
    <col min="3585" max="3585" width="9.85546875" style="176" customWidth="1"/>
    <col min="3586" max="3834" width="11.42578125" style="176"/>
    <col min="3835" max="3835" width="36.140625" style="176" customWidth="1"/>
    <col min="3836" max="3836" width="10.85546875" style="176" customWidth="1"/>
    <col min="3837" max="3839" width="15.85546875" style="176" customWidth="1"/>
    <col min="3840" max="3840" width="36.140625" style="176" customWidth="1"/>
    <col min="3841" max="3841" width="9.85546875" style="176" customWidth="1"/>
    <col min="3842" max="4090" width="11.42578125" style="176"/>
    <col min="4091" max="4091" width="36.140625" style="176" customWidth="1"/>
    <col min="4092" max="4092" width="10.85546875" style="176" customWidth="1"/>
    <col min="4093" max="4095" width="15.85546875" style="176" customWidth="1"/>
    <col min="4096" max="4096" width="36.140625" style="176" customWidth="1"/>
    <col min="4097" max="4097" width="9.85546875" style="176" customWidth="1"/>
    <col min="4098" max="4346" width="11.42578125" style="176"/>
    <col min="4347" max="4347" width="36.140625" style="176" customWidth="1"/>
    <col min="4348" max="4348" width="10.85546875" style="176" customWidth="1"/>
    <col min="4349" max="4351" width="15.85546875" style="176" customWidth="1"/>
    <col min="4352" max="4352" width="36.140625" style="176" customWidth="1"/>
    <col min="4353" max="4353" width="9.85546875" style="176" customWidth="1"/>
    <col min="4354" max="4602" width="11.42578125" style="176"/>
    <col min="4603" max="4603" width="36.140625" style="176" customWidth="1"/>
    <col min="4604" max="4604" width="10.85546875" style="176" customWidth="1"/>
    <col min="4605" max="4607" width="15.85546875" style="176" customWidth="1"/>
    <col min="4608" max="4608" width="36.140625" style="176" customWidth="1"/>
    <col min="4609" max="4609" width="9.85546875" style="176" customWidth="1"/>
    <col min="4610" max="4858" width="11.42578125" style="176"/>
    <col min="4859" max="4859" width="36.140625" style="176" customWidth="1"/>
    <col min="4860" max="4860" width="10.85546875" style="176" customWidth="1"/>
    <col min="4861" max="4863" width="15.85546875" style="176" customWidth="1"/>
    <col min="4864" max="4864" width="36.140625" style="176" customWidth="1"/>
    <col min="4865" max="4865" width="9.85546875" style="176" customWidth="1"/>
    <col min="4866" max="5114" width="11.42578125" style="176"/>
    <col min="5115" max="5115" width="36.140625" style="176" customWidth="1"/>
    <col min="5116" max="5116" width="10.85546875" style="176" customWidth="1"/>
    <col min="5117" max="5119" width="15.85546875" style="176" customWidth="1"/>
    <col min="5120" max="5120" width="36.140625" style="176" customWidth="1"/>
    <col min="5121" max="5121" width="9.85546875" style="176" customWidth="1"/>
    <col min="5122" max="5370" width="11.42578125" style="176"/>
    <col min="5371" max="5371" width="36.140625" style="176" customWidth="1"/>
    <col min="5372" max="5372" width="10.85546875" style="176" customWidth="1"/>
    <col min="5373" max="5375" width="15.85546875" style="176" customWidth="1"/>
    <col min="5376" max="5376" width="36.140625" style="176" customWidth="1"/>
    <col min="5377" max="5377" width="9.85546875" style="176" customWidth="1"/>
    <col min="5378" max="5626" width="11.42578125" style="176"/>
    <col min="5627" max="5627" width="36.140625" style="176" customWidth="1"/>
    <col min="5628" max="5628" width="10.85546875" style="176" customWidth="1"/>
    <col min="5629" max="5631" width="15.85546875" style="176" customWidth="1"/>
    <col min="5632" max="5632" width="36.140625" style="176" customWidth="1"/>
    <col min="5633" max="5633" width="9.85546875" style="176" customWidth="1"/>
    <col min="5634" max="5882" width="11.42578125" style="176"/>
    <col min="5883" max="5883" width="36.140625" style="176" customWidth="1"/>
    <col min="5884" max="5884" width="10.85546875" style="176" customWidth="1"/>
    <col min="5885" max="5887" width="15.85546875" style="176" customWidth="1"/>
    <col min="5888" max="5888" width="36.140625" style="176" customWidth="1"/>
    <col min="5889" max="5889" width="9.85546875" style="176" customWidth="1"/>
    <col min="5890" max="6138" width="11.42578125" style="176"/>
    <col min="6139" max="6139" width="36.140625" style="176" customWidth="1"/>
    <col min="6140" max="6140" width="10.85546875" style="176" customWidth="1"/>
    <col min="6141" max="6143" width="15.85546875" style="176" customWidth="1"/>
    <col min="6144" max="6144" width="36.140625" style="176" customWidth="1"/>
    <col min="6145" max="6145" width="9.85546875" style="176" customWidth="1"/>
    <col min="6146" max="6394" width="11.42578125" style="176"/>
    <col min="6395" max="6395" width="36.140625" style="176" customWidth="1"/>
    <col min="6396" max="6396" width="10.85546875" style="176" customWidth="1"/>
    <col min="6397" max="6399" width="15.85546875" style="176" customWidth="1"/>
    <col min="6400" max="6400" width="36.140625" style="176" customWidth="1"/>
    <col min="6401" max="6401" width="9.85546875" style="176" customWidth="1"/>
    <col min="6402" max="6650" width="11.42578125" style="176"/>
    <col min="6651" max="6651" width="36.140625" style="176" customWidth="1"/>
    <col min="6652" max="6652" width="10.85546875" style="176" customWidth="1"/>
    <col min="6653" max="6655" width="15.85546875" style="176" customWidth="1"/>
    <col min="6656" max="6656" width="36.140625" style="176" customWidth="1"/>
    <col min="6657" max="6657" width="9.85546875" style="176" customWidth="1"/>
    <col min="6658" max="6906" width="11.42578125" style="176"/>
    <col min="6907" max="6907" width="36.140625" style="176" customWidth="1"/>
    <col min="6908" max="6908" width="10.85546875" style="176" customWidth="1"/>
    <col min="6909" max="6911" width="15.85546875" style="176" customWidth="1"/>
    <col min="6912" max="6912" width="36.140625" style="176" customWidth="1"/>
    <col min="6913" max="6913" width="9.85546875" style="176" customWidth="1"/>
    <col min="6914" max="7162" width="11.42578125" style="176"/>
    <col min="7163" max="7163" width="36.140625" style="176" customWidth="1"/>
    <col min="7164" max="7164" width="10.85546875" style="176" customWidth="1"/>
    <col min="7165" max="7167" width="15.85546875" style="176" customWidth="1"/>
    <col min="7168" max="7168" width="36.140625" style="176" customWidth="1"/>
    <col min="7169" max="7169" width="9.85546875" style="176" customWidth="1"/>
    <col min="7170" max="7418" width="11.42578125" style="176"/>
    <col min="7419" max="7419" width="36.140625" style="176" customWidth="1"/>
    <col min="7420" max="7420" width="10.85546875" style="176" customWidth="1"/>
    <col min="7421" max="7423" width="15.85546875" style="176" customWidth="1"/>
    <col min="7424" max="7424" width="36.140625" style="176" customWidth="1"/>
    <col min="7425" max="7425" width="9.85546875" style="176" customWidth="1"/>
    <col min="7426" max="7674" width="11.42578125" style="176"/>
    <col min="7675" max="7675" width="36.140625" style="176" customWidth="1"/>
    <col min="7676" max="7676" width="10.85546875" style="176" customWidth="1"/>
    <col min="7677" max="7679" width="15.85546875" style="176" customWidth="1"/>
    <col min="7680" max="7680" width="36.140625" style="176" customWidth="1"/>
    <col min="7681" max="7681" width="9.85546875" style="176" customWidth="1"/>
    <col min="7682" max="7930" width="11.42578125" style="176"/>
    <col min="7931" max="7931" width="36.140625" style="176" customWidth="1"/>
    <col min="7932" max="7932" width="10.85546875" style="176" customWidth="1"/>
    <col min="7933" max="7935" width="15.85546875" style="176" customWidth="1"/>
    <col min="7936" max="7936" width="36.140625" style="176" customWidth="1"/>
    <col min="7937" max="7937" width="9.85546875" style="176" customWidth="1"/>
    <col min="7938" max="8186" width="11.42578125" style="176"/>
    <col min="8187" max="8187" width="36.140625" style="176" customWidth="1"/>
    <col min="8188" max="8188" width="10.85546875" style="176" customWidth="1"/>
    <col min="8189" max="8191" width="15.85546875" style="176" customWidth="1"/>
    <col min="8192" max="8192" width="36.140625" style="176" customWidth="1"/>
    <col min="8193" max="8193" width="9.85546875" style="176" customWidth="1"/>
    <col min="8194" max="8442" width="11.42578125" style="176"/>
    <col min="8443" max="8443" width="36.140625" style="176" customWidth="1"/>
    <col min="8444" max="8444" width="10.85546875" style="176" customWidth="1"/>
    <col min="8445" max="8447" width="15.85546875" style="176" customWidth="1"/>
    <col min="8448" max="8448" width="36.140625" style="176" customWidth="1"/>
    <col min="8449" max="8449" width="9.85546875" style="176" customWidth="1"/>
    <col min="8450" max="8698" width="11.42578125" style="176"/>
    <col min="8699" max="8699" width="36.140625" style="176" customWidth="1"/>
    <col min="8700" max="8700" width="10.85546875" style="176" customWidth="1"/>
    <col min="8701" max="8703" width="15.85546875" style="176" customWidth="1"/>
    <col min="8704" max="8704" width="36.140625" style="176" customWidth="1"/>
    <col min="8705" max="8705" width="9.85546875" style="176" customWidth="1"/>
    <col min="8706" max="8954" width="11.42578125" style="176"/>
    <col min="8955" max="8955" width="36.140625" style="176" customWidth="1"/>
    <col min="8956" max="8956" width="10.85546875" style="176" customWidth="1"/>
    <col min="8957" max="8959" width="15.85546875" style="176" customWidth="1"/>
    <col min="8960" max="8960" width="36.140625" style="176" customWidth="1"/>
    <col min="8961" max="8961" width="9.85546875" style="176" customWidth="1"/>
    <col min="8962" max="9210" width="11.42578125" style="176"/>
    <col min="9211" max="9211" width="36.140625" style="176" customWidth="1"/>
    <col min="9212" max="9212" width="10.85546875" style="176" customWidth="1"/>
    <col min="9213" max="9215" width="15.85546875" style="176" customWidth="1"/>
    <col min="9216" max="9216" width="36.140625" style="176" customWidth="1"/>
    <col min="9217" max="9217" width="9.85546875" style="176" customWidth="1"/>
    <col min="9218" max="9466" width="11.42578125" style="176"/>
    <col min="9467" max="9467" width="36.140625" style="176" customWidth="1"/>
    <col min="9468" max="9468" width="10.85546875" style="176" customWidth="1"/>
    <col min="9469" max="9471" width="15.85546875" style="176" customWidth="1"/>
    <col min="9472" max="9472" width="36.140625" style="176" customWidth="1"/>
    <col min="9473" max="9473" width="9.85546875" style="176" customWidth="1"/>
    <col min="9474" max="9722" width="11.42578125" style="176"/>
    <col min="9723" max="9723" width="36.140625" style="176" customWidth="1"/>
    <col min="9724" max="9724" width="10.85546875" style="176" customWidth="1"/>
    <col min="9725" max="9727" width="15.85546875" style="176" customWidth="1"/>
    <col min="9728" max="9728" width="36.140625" style="176" customWidth="1"/>
    <col min="9729" max="9729" width="9.85546875" style="176" customWidth="1"/>
    <col min="9730" max="9978" width="11.42578125" style="176"/>
    <col min="9979" max="9979" width="36.140625" style="176" customWidth="1"/>
    <col min="9980" max="9980" width="10.85546875" style="176" customWidth="1"/>
    <col min="9981" max="9983" width="15.85546875" style="176" customWidth="1"/>
    <col min="9984" max="9984" width="36.140625" style="176" customWidth="1"/>
    <col min="9985" max="9985" width="9.85546875" style="176" customWidth="1"/>
    <col min="9986" max="10234" width="11.42578125" style="176"/>
    <col min="10235" max="10235" width="36.140625" style="176" customWidth="1"/>
    <col min="10236" max="10236" width="10.85546875" style="176" customWidth="1"/>
    <col min="10237" max="10239" width="15.85546875" style="176" customWidth="1"/>
    <col min="10240" max="10240" width="36.140625" style="176" customWidth="1"/>
    <col min="10241" max="10241" width="9.85546875" style="176" customWidth="1"/>
    <col min="10242" max="10490" width="11.42578125" style="176"/>
    <col min="10491" max="10491" width="36.140625" style="176" customWidth="1"/>
    <col min="10492" max="10492" width="10.85546875" style="176" customWidth="1"/>
    <col min="10493" max="10495" width="15.85546875" style="176" customWidth="1"/>
    <col min="10496" max="10496" width="36.140625" style="176" customWidth="1"/>
    <col min="10497" max="10497" width="9.85546875" style="176" customWidth="1"/>
    <col min="10498" max="10746" width="11.42578125" style="176"/>
    <col min="10747" max="10747" width="36.140625" style="176" customWidth="1"/>
    <col min="10748" max="10748" width="10.85546875" style="176" customWidth="1"/>
    <col min="10749" max="10751" width="15.85546875" style="176" customWidth="1"/>
    <col min="10752" max="10752" width="36.140625" style="176" customWidth="1"/>
    <col min="10753" max="10753" width="9.85546875" style="176" customWidth="1"/>
    <col min="10754" max="11002" width="11.42578125" style="176"/>
    <col min="11003" max="11003" width="36.140625" style="176" customWidth="1"/>
    <col min="11004" max="11004" width="10.85546875" style="176" customWidth="1"/>
    <col min="11005" max="11007" width="15.85546875" style="176" customWidth="1"/>
    <col min="11008" max="11008" width="36.140625" style="176" customWidth="1"/>
    <col min="11009" max="11009" width="9.85546875" style="176" customWidth="1"/>
    <col min="11010" max="11258" width="11.42578125" style="176"/>
    <col min="11259" max="11259" width="36.140625" style="176" customWidth="1"/>
    <col min="11260" max="11260" width="10.85546875" style="176" customWidth="1"/>
    <col min="11261" max="11263" width="15.85546875" style="176" customWidth="1"/>
    <col min="11264" max="11264" width="36.140625" style="176" customWidth="1"/>
    <col min="11265" max="11265" width="9.85546875" style="176" customWidth="1"/>
    <col min="11266" max="11514" width="11.42578125" style="176"/>
    <col min="11515" max="11515" width="36.140625" style="176" customWidth="1"/>
    <col min="11516" max="11516" width="10.85546875" style="176" customWidth="1"/>
    <col min="11517" max="11519" width="15.85546875" style="176" customWidth="1"/>
    <col min="11520" max="11520" width="36.140625" style="176" customWidth="1"/>
    <col min="11521" max="11521" width="9.85546875" style="176" customWidth="1"/>
    <col min="11522" max="11770" width="11.42578125" style="176"/>
    <col min="11771" max="11771" width="36.140625" style="176" customWidth="1"/>
    <col min="11772" max="11772" width="10.85546875" style="176" customWidth="1"/>
    <col min="11773" max="11775" width="15.85546875" style="176" customWidth="1"/>
    <col min="11776" max="11776" width="36.140625" style="176" customWidth="1"/>
    <col min="11777" max="11777" width="9.85546875" style="176" customWidth="1"/>
    <col min="11778" max="12026" width="11.42578125" style="176"/>
    <col min="12027" max="12027" width="36.140625" style="176" customWidth="1"/>
    <col min="12028" max="12028" width="10.85546875" style="176" customWidth="1"/>
    <col min="12029" max="12031" width="15.85546875" style="176" customWidth="1"/>
    <col min="12032" max="12032" width="36.140625" style="176" customWidth="1"/>
    <col min="12033" max="12033" width="9.85546875" style="176" customWidth="1"/>
    <col min="12034" max="12282" width="11.42578125" style="176"/>
    <col min="12283" max="12283" width="36.140625" style="176" customWidth="1"/>
    <col min="12284" max="12284" width="10.85546875" style="176" customWidth="1"/>
    <col min="12285" max="12287" width="15.85546875" style="176" customWidth="1"/>
    <col min="12288" max="12288" width="36.140625" style="176" customWidth="1"/>
    <col min="12289" max="12289" width="9.85546875" style="176" customWidth="1"/>
    <col min="12290" max="12538" width="11.42578125" style="176"/>
    <col min="12539" max="12539" width="36.140625" style="176" customWidth="1"/>
    <col min="12540" max="12540" width="10.85546875" style="176" customWidth="1"/>
    <col min="12541" max="12543" width="15.85546875" style="176" customWidth="1"/>
    <col min="12544" max="12544" width="36.140625" style="176" customWidth="1"/>
    <col min="12545" max="12545" width="9.85546875" style="176" customWidth="1"/>
    <col min="12546" max="12794" width="11.42578125" style="176"/>
    <col min="12795" max="12795" width="36.140625" style="176" customWidth="1"/>
    <col min="12796" max="12796" width="10.85546875" style="176" customWidth="1"/>
    <col min="12797" max="12799" width="15.85546875" style="176" customWidth="1"/>
    <col min="12800" max="12800" width="36.140625" style="176" customWidth="1"/>
    <col min="12801" max="12801" width="9.85546875" style="176" customWidth="1"/>
    <col min="12802" max="13050" width="11.42578125" style="176"/>
    <col min="13051" max="13051" width="36.140625" style="176" customWidth="1"/>
    <col min="13052" max="13052" width="10.85546875" style="176" customWidth="1"/>
    <col min="13053" max="13055" width="15.85546875" style="176" customWidth="1"/>
    <col min="13056" max="13056" width="36.140625" style="176" customWidth="1"/>
    <col min="13057" max="13057" width="9.85546875" style="176" customWidth="1"/>
    <col min="13058" max="13306" width="11.42578125" style="176"/>
    <col min="13307" max="13307" width="36.140625" style="176" customWidth="1"/>
    <col min="13308" max="13308" width="10.85546875" style="176" customWidth="1"/>
    <col min="13309" max="13311" width="15.85546875" style="176" customWidth="1"/>
    <col min="13312" max="13312" width="36.140625" style="176" customWidth="1"/>
    <col min="13313" max="13313" width="9.85546875" style="176" customWidth="1"/>
    <col min="13314" max="13562" width="11.42578125" style="176"/>
    <col min="13563" max="13563" width="36.140625" style="176" customWidth="1"/>
    <col min="13564" max="13564" width="10.85546875" style="176" customWidth="1"/>
    <col min="13565" max="13567" width="15.85546875" style="176" customWidth="1"/>
    <col min="13568" max="13568" width="36.140625" style="176" customWidth="1"/>
    <col min="13569" max="13569" width="9.85546875" style="176" customWidth="1"/>
    <col min="13570" max="13818" width="11.42578125" style="176"/>
    <col min="13819" max="13819" width="36.140625" style="176" customWidth="1"/>
    <col min="13820" max="13820" width="10.85546875" style="176" customWidth="1"/>
    <col min="13821" max="13823" width="15.85546875" style="176" customWidth="1"/>
    <col min="13824" max="13824" width="36.140625" style="176" customWidth="1"/>
    <col min="13825" max="13825" width="9.85546875" style="176" customWidth="1"/>
    <col min="13826" max="14074" width="11.42578125" style="176"/>
    <col min="14075" max="14075" width="36.140625" style="176" customWidth="1"/>
    <col min="14076" max="14076" width="10.85546875" style="176" customWidth="1"/>
    <col min="14077" max="14079" width="15.85546875" style="176" customWidth="1"/>
    <col min="14080" max="14080" width="36.140625" style="176" customWidth="1"/>
    <col min="14081" max="14081" width="9.85546875" style="176" customWidth="1"/>
    <col min="14082" max="14330" width="11.42578125" style="176"/>
    <col min="14331" max="14331" width="36.140625" style="176" customWidth="1"/>
    <col min="14332" max="14332" width="10.85546875" style="176" customWidth="1"/>
    <col min="14333" max="14335" width="15.85546875" style="176" customWidth="1"/>
    <col min="14336" max="14336" width="36.140625" style="176" customWidth="1"/>
    <col min="14337" max="14337" width="9.85546875" style="176" customWidth="1"/>
    <col min="14338" max="14586" width="11.42578125" style="176"/>
    <col min="14587" max="14587" width="36.140625" style="176" customWidth="1"/>
    <col min="14588" max="14588" width="10.85546875" style="176" customWidth="1"/>
    <col min="14589" max="14591" width="15.85546875" style="176" customWidth="1"/>
    <col min="14592" max="14592" width="36.140625" style="176" customWidth="1"/>
    <col min="14593" max="14593" width="9.85546875" style="176" customWidth="1"/>
    <col min="14594" max="14842" width="11.42578125" style="176"/>
    <col min="14843" max="14843" width="36.140625" style="176" customWidth="1"/>
    <col min="14844" max="14844" width="10.85546875" style="176" customWidth="1"/>
    <col min="14845" max="14847" width="15.85546875" style="176" customWidth="1"/>
    <col min="14848" max="14848" width="36.140625" style="176" customWidth="1"/>
    <col min="14849" max="14849" width="9.85546875" style="176" customWidth="1"/>
    <col min="14850" max="15098" width="11.42578125" style="176"/>
    <col min="15099" max="15099" width="36.140625" style="176" customWidth="1"/>
    <col min="15100" max="15100" width="10.85546875" style="176" customWidth="1"/>
    <col min="15101" max="15103" width="15.85546875" style="176" customWidth="1"/>
    <col min="15104" max="15104" width="36.140625" style="176" customWidth="1"/>
    <col min="15105" max="15105" width="9.85546875" style="176" customWidth="1"/>
    <col min="15106" max="15354" width="11.42578125" style="176"/>
    <col min="15355" max="15355" width="36.140625" style="176" customWidth="1"/>
    <col min="15356" max="15356" width="10.85546875" style="176" customWidth="1"/>
    <col min="15357" max="15359" width="15.85546875" style="176" customWidth="1"/>
    <col min="15360" max="15360" width="36.140625" style="176" customWidth="1"/>
    <col min="15361" max="15361" width="9.85546875" style="176" customWidth="1"/>
    <col min="15362" max="15610" width="11.42578125" style="176"/>
    <col min="15611" max="15611" width="36.140625" style="176" customWidth="1"/>
    <col min="15612" max="15612" width="10.85546875" style="176" customWidth="1"/>
    <col min="15613" max="15615" width="15.85546875" style="176" customWidth="1"/>
    <col min="15616" max="15616" width="36.140625" style="176" customWidth="1"/>
    <col min="15617" max="15617" width="9.85546875" style="176" customWidth="1"/>
    <col min="15618" max="15866" width="11.42578125" style="176"/>
    <col min="15867" max="15867" width="36.140625" style="176" customWidth="1"/>
    <col min="15868" max="15868" width="10.85546875" style="176" customWidth="1"/>
    <col min="15869" max="15871" width="15.85546875" style="176" customWidth="1"/>
    <col min="15872" max="15872" width="36.140625" style="176" customWidth="1"/>
    <col min="15873" max="15873" width="9.85546875" style="176" customWidth="1"/>
    <col min="15874" max="16122" width="11.42578125" style="176"/>
    <col min="16123" max="16123" width="36.140625" style="176" customWidth="1"/>
    <col min="16124" max="16124" width="10.85546875" style="176" customWidth="1"/>
    <col min="16125" max="16127" width="15.85546875" style="176" customWidth="1"/>
    <col min="16128" max="16128" width="36.140625" style="176" customWidth="1"/>
    <col min="16129" max="16129" width="9.85546875" style="176" customWidth="1"/>
    <col min="16130" max="16384" width="11.42578125" style="176"/>
  </cols>
  <sheetData>
    <row r="1" spans="1:7" ht="24.75" customHeight="1">
      <c r="A1" s="173" t="s">
        <v>0</v>
      </c>
      <c r="E1" s="175" t="s">
        <v>1</v>
      </c>
    </row>
    <row r="2" spans="1:7" ht="18.95" customHeight="1">
      <c r="A2" s="177"/>
      <c r="E2" s="177"/>
    </row>
    <row r="3" spans="1:7" ht="20.25">
      <c r="A3" s="931" t="s">
        <v>847</v>
      </c>
      <c r="B3" s="932"/>
      <c r="C3" s="932"/>
      <c r="D3" s="932"/>
      <c r="E3" s="933" t="s">
        <v>788</v>
      </c>
    </row>
    <row r="4" spans="1:7" ht="18.95" customHeight="1">
      <c r="A4" s="931" t="s">
        <v>278</v>
      </c>
      <c r="B4" s="932"/>
      <c r="C4" s="932"/>
      <c r="D4" s="932"/>
      <c r="E4" s="934" t="s">
        <v>1007</v>
      </c>
    </row>
    <row r="5" spans="1:7" ht="18.95" customHeight="1">
      <c r="A5" s="935" t="s">
        <v>279</v>
      </c>
      <c r="B5" s="932"/>
      <c r="C5" s="932"/>
      <c r="D5" s="932"/>
      <c r="E5" s="919" t="s">
        <v>1006</v>
      </c>
      <c r="F5" s="178"/>
    </row>
    <row r="6" spans="1:7" ht="15.95" customHeight="1">
      <c r="E6" s="177"/>
    </row>
    <row r="7" spans="1:7" ht="12.95" customHeight="1">
      <c r="A7" s="304" t="s">
        <v>939</v>
      </c>
      <c r="B7" s="180" t="s">
        <v>280</v>
      </c>
      <c r="C7" s="181" t="s">
        <v>281</v>
      </c>
      <c r="D7" s="100" t="s">
        <v>282</v>
      </c>
      <c r="E7" s="1036" t="s">
        <v>942</v>
      </c>
    </row>
    <row r="8" spans="1:7" ht="12.95" customHeight="1">
      <c r="A8" s="182"/>
      <c r="B8" s="183" t="s">
        <v>283</v>
      </c>
      <c r="C8" s="183" t="s">
        <v>283</v>
      </c>
      <c r="D8" s="104" t="s">
        <v>243</v>
      </c>
      <c r="E8" s="18"/>
    </row>
    <row r="9" spans="1:7" ht="12.95" customHeight="1">
      <c r="A9" s="182"/>
      <c r="B9" s="183" t="s">
        <v>284</v>
      </c>
      <c r="C9" s="183" t="s">
        <v>285</v>
      </c>
      <c r="D9" s="104" t="s">
        <v>246</v>
      </c>
      <c r="E9" s="18"/>
    </row>
    <row r="10" spans="1:7" ht="12.75" customHeight="1">
      <c r="A10" s="182"/>
      <c r="B10" s="184"/>
      <c r="C10" s="184"/>
      <c r="D10" s="184"/>
      <c r="E10" s="36"/>
    </row>
    <row r="11" spans="1:7" ht="18" customHeight="1">
      <c r="A11" s="23" t="s">
        <v>18</v>
      </c>
      <c r="B11" s="185">
        <f>SUM(B12:B18)</f>
        <v>322595</v>
      </c>
      <c r="C11" s="813">
        <f>SUM(C12:C18)</f>
        <v>384</v>
      </c>
      <c r="D11" s="185">
        <f>SUM(D12:D18)</f>
        <v>19</v>
      </c>
      <c r="E11" s="25" t="s">
        <v>19</v>
      </c>
      <c r="F11" s="186"/>
      <c r="G11" s="187"/>
    </row>
    <row r="12" spans="1:7" ht="18" customHeight="1">
      <c r="A12" s="28" t="s">
        <v>20</v>
      </c>
      <c r="B12" s="188">
        <v>45459</v>
      </c>
      <c r="C12" s="188">
        <v>74</v>
      </c>
      <c r="D12" s="188">
        <v>4</v>
      </c>
      <c r="E12" s="30" t="s">
        <v>21</v>
      </c>
      <c r="F12" s="189"/>
      <c r="G12" s="190"/>
    </row>
    <row r="13" spans="1:7" ht="18" customHeight="1">
      <c r="A13" s="28" t="s">
        <v>22</v>
      </c>
      <c r="B13" s="188">
        <v>27507</v>
      </c>
      <c r="C13" s="188">
        <v>34</v>
      </c>
      <c r="D13" s="188">
        <v>1</v>
      </c>
      <c r="E13" s="30" t="s">
        <v>23</v>
      </c>
      <c r="F13" s="189"/>
      <c r="G13" s="190"/>
    </row>
    <row r="14" spans="1:7" ht="18" customHeight="1">
      <c r="A14" s="18" t="s">
        <v>26</v>
      </c>
      <c r="B14" s="188">
        <v>25519</v>
      </c>
      <c r="C14" s="188">
        <v>41</v>
      </c>
      <c r="D14" s="188">
        <v>2</v>
      </c>
      <c r="E14" s="30" t="s">
        <v>27</v>
      </c>
    </row>
    <row r="15" spans="1:7" s="193" customFormat="1" ht="18" customHeight="1">
      <c r="A15" s="18" t="s">
        <v>28</v>
      </c>
      <c r="B15" s="188">
        <v>32354</v>
      </c>
      <c r="C15" s="188">
        <v>27</v>
      </c>
      <c r="D15" s="188">
        <v>1</v>
      </c>
      <c r="E15" s="30" t="s">
        <v>29</v>
      </c>
      <c r="F15" s="191"/>
      <c r="G15" s="192"/>
    </row>
    <row r="16" spans="1:7" ht="18" customHeight="1">
      <c r="A16" s="18" t="s">
        <v>30</v>
      </c>
      <c r="B16" s="188">
        <v>121330</v>
      </c>
      <c r="C16" s="188">
        <v>135</v>
      </c>
      <c r="D16" s="188">
        <v>7</v>
      </c>
      <c r="E16" s="30" t="s">
        <v>31</v>
      </c>
      <c r="F16" s="194"/>
      <c r="G16" s="190"/>
    </row>
    <row r="17" spans="1:7" ht="18" customHeight="1">
      <c r="A17" s="18" t="s">
        <v>32</v>
      </c>
      <c r="B17" s="188">
        <v>45795</v>
      </c>
      <c r="C17" s="188">
        <v>50</v>
      </c>
      <c r="D17" s="188">
        <v>2</v>
      </c>
      <c r="E17" s="30" t="s">
        <v>33</v>
      </c>
      <c r="F17" s="194"/>
      <c r="G17" s="190"/>
    </row>
    <row r="18" spans="1:7" ht="18" customHeight="1">
      <c r="A18" s="18" t="s">
        <v>34</v>
      </c>
      <c r="B18" s="188">
        <v>24631</v>
      </c>
      <c r="C18" s="188">
        <v>23</v>
      </c>
      <c r="D18" s="188">
        <v>2</v>
      </c>
      <c r="E18" s="30" t="s">
        <v>35</v>
      </c>
      <c r="F18" s="194"/>
      <c r="G18" s="190"/>
    </row>
    <row r="19" spans="1:7" ht="18" customHeight="1">
      <c r="A19" s="23" t="s">
        <v>36</v>
      </c>
      <c r="B19" s="185">
        <f>SUM(B20:B27)</f>
        <v>271551</v>
      </c>
      <c r="C19" s="185">
        <f t="shared" ref="C19:D19" si="0">SUM(C20:C27)</f>
        <v>754</v>
      </c>
      <c r="D19" s="185">
        <f t="shared" si="0"/>
        <v>14</v>
      </c>
      <c r="E19" s="32" t="s">
        <v>37</v>
      </c>
      <c r="F19" s="195"/>
      <c r="G19" s="187"/>
    </row>
    <row r="20" spans="1:7" ht="18" customHeight="1">
      <c r="A20" s="28" t="s">
        <v>38</v>
      </c>
      <c r="B20" s="196">
        <v>28580</v>
      </c>
      <c r="C20" s="196">
        <v>23</v>
      </c>
      <c r="D20" s="196">
        <v>1</v>
      </c>
      <c r="E20" s="33" t="s">
        <v>39</v>
      </c>
      <c r="F20" s="189"/>
      <c r="G20" s="190"/>
    </row>
    <row r="21" spans="1:7" ht="18" customHeight="1">
      <c r="A21" s="1065" t="s">
        <v>40</v>
      </c>
      <c r="B21" s="1076">
        <v>6969</v>
      </c>
      <c r="C21" s="1076">
        <v>14</v>
      </c>
      <c r="D21" s="1077">
        <v>1</v>
      </c>
      <c r="E21" s="1066" t="s">
        <v>41</v>
      </c>
      <c r="F21" s="189"/>
      <c r="G21" s="190"/>
    </row>
    <row r="22" spans="1:7" ht="18" customHeight="1">
      <c r="A22" s="28" t="s">
        <v>42</v>
      </c>
      <c r="B22" s="196">
        <v>15172</v>
      </c>
      <c r="C22" s="196">
        <v>26</v>
      </c>
      <c r="D22" s="196">
        <v>1</v>
      </c>
      <c r="E22" s="33" t="s">
        <v>43</v>
      </c>
      <c r="F22" s="189"/>
      <c r="G22" s="190"/>
    </row>
    <row r="23" spans="1:7" ht="18" customHeight="1">
      <c r="A23" s="28" t="s">
        <v>44</v>
      </c>
      <c r="B23" s="196">
        <v>25251</v>
      </c>
      <c r="C23" s="196">
        <v>26</v>
      </c>
      <c r="D23" s="196">
        <v>1</v>
      </c>
      <c r="E23" s="30" t="s">
        <v>45</v>
      </c>
      <c r="F23" s="189"/>
      <c r="G23" s="190"/>
    </row>
    <row r="24" spans="1:7" ht="18" customHeight="1">
      <c r="A24" s="28" t="s">
        <v>46</v>
      </c>
      <c r="B24" s="196">
        <v>15828</v>
      </c>
      <c r="C24" s="196">
        <v>22</v>
      </c>
      <c r="D24" s="196">
        <v>1</v>
      </c>
      <c r="E24" s="33" t="s">
        <v>47</v>
      </c>
      <c r="F24" s="189"/>
      <c r="G24" s="190"/>
    </row>
    <row r="25" spans="1:7" ht="18" customHeight="1">
      <c r="A25" s="28" t="s">
        <v>48</v>
      </c>
      <c r="B25" s="196">
        <v>24247</v>
      </c>
      <c r="C25" s="196">
        <v>48</v>
      </c>
      <c r="D25" s="196">
        <v>3</v>
      </c>
      <c r="E25" s="33" t="s">
        <v>49</v>
      </c>
      <c r="F25" s="189"/>
      <c r="G25" s="190"/>
    </row>
    <row r="26" spans="1:7" ht="18" customHeight="1">
      <c r="A26" s="28" t="s">
        <v>50</v>
      </c>
      <c r="B26" s="196">
        <v>136054</v>
      </c>
      <c r="C26" s="196">
        <v>574</v>
      </c>
      <c r="D26" s="188">
        <v>4</v>
      </c>
      <c r="E26" s="33" t="s">
        <v>51</v>
      </c>
      <c r="F26" s="186"/>
      <c r="G26" s="187"/>
    </row>
    <row r="27" spans="1:7" ht="18" customHeight="1">
      <c r="A27" s="28" t="s">
        <v>52</v>
      </c>
      <c r="B27" s="196">
        <v>19450</v>
      </c>
      <c r="C27" s="196">
        <v>21</v>
      </c>
      <c r="D27" s="188">
        <v>2</v>
      </c>
      <c r="E27" s="33" t="s">
        <v>53</v>
      </c>
      <c r="F27" s="186"/>
      <c r="G27" s="187"/>
    </row>
    <row r="28" spans="1:7" ht="18" customHeight="1">
      <c r="A28" s="23" t="s">
        <v>54</v>
      </c>
      <c r="B28" s="185">
        <f>SUM(B29:B36)</f>
        <v>464137</v>
      </c>
      <c r="C28" s="813">
        <f>SUM(C29:C36)</f>
        <v>925</v>
      </c>
      <c r="D28" s="185">
        <f>SUM(D29:D36)</f>
        <v>19</v>
      </c>
      <c r="E28" s="25" t="s">
        <v>55</v>
      </c>
      <c r="F28" s="198"/>
      <c r="G28" s="190"/>
    </row>
    <row r="29" spans="1:7" ht="18" customHeight="1">
      <c r="A29" s="35" t="s">
        <v>56</v>
      </c>
      <c r="B29" s="231">
        <v>87795</v>
      </c>
      <c r="C29" s="188">
        <v>81</v>
      </c>
      <c r="D29" s="188">
        <v>5</v>
      </c>
      <c r="E29" s="30" t="s">
        <v>57</v>
      </c>
      <c r="F29" s="199"/>
      <c r="G29" s="190"/>
    </row>
    <row r="30" spans="1:7" ht="18" customHeight="1">
      <c r="A30" s="36" t="s">
        <v>58</v>
      </c>
      <c r="B30" s="231">
        <v>28447</v>
      </c>
      <c r="C30" s="188">
        <v>31</v>
      </c>
      <c r="D30" s="188">
        <v>2</v>
      </c>
      <c r="E30" s="30" t="s">
        <v>59</v>
      </c>
      <c r="F30" s="198"/>
      <c r="G30" s="190"/>
    </row>
    <row r="31" spans="1:7" ht="18" customHeight="1">
      <c r="A31" s="35" t="s">
        <v>60</v>
      </c>
      <c r="B31" s="231">
        <v>10393</v>
      </c>
      <c r="C31" s="188">
        <v>11</v>
      </c>
      <c r="D31" s="188">
        <v>1</v>
      </c>
      <c r="E31" s="30" t="s">
        <v>61</v>
      </c>
      <c r="F31" s="189"/>
      <c r="G31" s="190"/>
    </row>
    <row r="32" spans="1:7" ht="18" customHeight="1">
      <c r="A32" s="28" t="s">
        <v>62</v>
      </c>
      <c r="B32" s="231">
        <v>239520</v>
      </c>
      <c r="C32" s="188">
        <v>698</v>
      </c>
      <c r="D32" s="188">
        <v>7</v>
      </c>
      <c r="E32" s="30" t="s">
        <v>63</v>
      </c>
      <c r="F32" s="199"/>
      <c r="G32" s="190"/>
    </row>
    <row r="33" spans="1:7" ht="18" customHeight="1">
      <c r="A33" s="36" t="s">
        <v>64</v>
      </c>
      <c r="B33" s="231">
        <v>28258</v>
      </c>
      <c r="C33" s="188">
        <v>23</v>
      </c>
      <c r="D33" s="188">
        <v>1</v>
      </c>
      <c r="E33" s="30" t="s">
        <v>928</v>
      </c>
      <c r="F33" s="189"/>
      <c r="G33" s="190"/>
    </row>
    <row r="34" spans="1:7" ht="18" customHeight="1">
      <c r="A34" s="28" t="s">
        <v>65</v>
      </c>
      <c r="B34" s="231">
        <v>27162</v>
      </c>
      <c r="C34" s="188">
        <v>25</v>
      </c>
      <c r="D34" s="188">
        <v>1</v>
      </c>
      <c r="E34" s="30" t="s">
        <v>66</v>
      </c>
      <c r="F34" s="189"/>
      <c r="G34" s="190"/>
    </row>
    <row r="35" spans="1:7" ht="18" customHeight="1">
      <c r="A35" s="28" t="s">
        <v>67</v>
      </c>
      <c r="B35" s="231">
        <v>17409</v>
      </c>
      <c r="C35" s="188">
        <v>20</v>
      </c>
      <c r="D35" s="188">
        <v>1</v>
      </c>
      <c r="E35" s="30" t="s">
        <v>68</v>
      </c>
      <c r="F35" s="189"/>
      <c r="G35" s="190"/>
    </row>
    <row r="36" spans="1:7" ht="18" customHeight="1">
      <c r="A36" s="28" t="s">
        <v>69</v>
      </c>
      <c r="B36" s="231">
        <v>25153</v>
      </c>
      <c r="C36" s="188">
        <v>36</v>
      </c>
      <c r="D36" s="188">
        <v>1</v>
      </c>
      <c r="E36" s="30" t="s">
        <v>70</v>
      </c>
      <c r="F36" s="200"/>
      <c r="G36" s="187"/>
    </row>
    <row r="37" spans="1:7" ht="18" customHeight="1">
      <c r="A37" s="37" t="s">
        <v>73</v>
      </c>
      <c r="B37" s="185">
        <f>SUM(B38:B44)</f>
        <v>552938</v>
      </c>
      <c r="C37" s="813">
        <f>SUM(C38:C44)</f>
        <v>868</v>
      </c>
      <c r="D37" s="185">
        <f>SUM(D38:D44)</f>
        <v>19</v>
      </c>
      <c r="E37" s="25" t="s">
        <v>74</v>
      </c>
    </row>
    <row r="38" spans="1:7" ht="18" customHeight="1">
      <c r="A38" s="35" t="s">
        <v>75</v>
      </c>
      <c r="B38" s="231">
        <v>31981</v>
      </c>
      <c r="C38" s="188">
        <v>62</v>
      </c>
      <c r="D38" s="188">
        <v>2</v>
      </c>
      <c r="E38" s="33" t="s">
        <v>76</v>
      </c>
      <c r="F38" s="198"/>
      <c r="G38" s="190"/>
    </row>
    <row r="39" spans="1:7" ht="18" customHeight="1">
      <c r="A39" s="35" t="s">
        <v>77</v>
      </c>
      <c r="B39" s="231">
        <v>41498</v>
      </c>
      <c r="C39" s="188">
        <v>34</v>
      </c>
      <c r="D39" s="188">
        <v>3</v>
      </c>
      <c r="E39" s="30" t="s">
        <v>78</v>
      </c>
      <c r="F39" s="198"/>
      <c r="G39" s="190"/>
    </row>
    <row r="40" spans="1:7" ht="18" customHeight="1">
      <c r="A40" s="35" t="s">
        <v>79</v>
      </c>
      <c r="B40" s="231">
        <v>364359</v>
      </c>
      <c r="C40" s="188">
        <v>624</v>
      </c>
      <c r="D40" s="188">
        <v>10</v>
      </c>
      <c r="E40" s="30" t="s">
        <v>80</v>
      </c>
      <c r="F40" s="198"/>
      <c r="G40" s="190"/>
    </row>
    <row r="41" spans="1:7" ht="18" customHeight="1">
      <c r="A41" s="35" t="s">
        <v>81</v>
      </c>
      <c r="B41" s="231">
        <v>29477</v>
      </c>
      <c r="C41" s="188">
        <v>58</v>
      </c>
      <c r="D41" s="188">
        <v>1</v>
      </c>
      <c r="E41" s="30" t="s">
        <v>82</v>
      </c>
      <c r="F41" s="198"/>
      <c r="G41" s="190"/>
    </row>
    <row r="42" spans="1:7" ht="18" customHeight="1">
      <c r="A42" s="35" t="s">
        <v>83</v>
      </c>
      <c r="B42" s="231">
        <v>23502</v>
      </c>
      <c r="C42" s="188">
        <v>21</v>
      </c>
      <c r="D42" s="188">
        <v>1</v>
      </c>
      <c r="E42" s="33" t="s">
        <v>84</v>
      </c>
      <c r="F42" s="198"/>
      <c r="G42" s="190"/>
    </row>
    <row r="43" spans="1:7" ht="18" customHeight="1">
      <c r="A43" s="35" t="s">
        <v>85</v>
      </c>
      <c r="B43" s="231">
        <v>11033</v>
      </c>
      <c r="C43" s="188">
        <v>11</v>
      </c>
      <c r="D43" s="188">
        <v>1</v>
      </c>
      <c r="E43" s="33" t="s">
        <v>86</v>
      </c>
      <c r="F43" s="198"/>
      <c r="G43" s="190"/>
    </row>
    <row r="44" spans="1:7" ht="18" customHeight="1">
      <c r="A44" s="35" t="s">
        <v>87</v>
      </c>
      <c r="B44" s="231">
        <v>51088</v>
      </c>
      <c r="C44" s="188">
        <v>58</v>
      </c>
      <c r="D44" s="188">
        <v>1</v>
      </c>
      <c r="E44" s="30" t="s">
        <v>88</v>
      </c>
      <c r="F44" s="198"/>
      <c r="G44" s="190"/>
    </row>
    <row r="45" spans="1:7" ht="18" customHeight="1">
      <c r="A45" s="38" t="s">
        <v>89</v>
      </c>
      <c r="B45" s="185">
        <f>SUM(B46:B50)</f>
        <v>183350</v>
      </c>
      <c r="C45" s="185">
        <f>SUM(C46:C50)</f>
        <v>207</v>
      </c>
      <c r="D45" s="185">
        <f>SUM(D46:D50)</f>
        <v>11</v>
      </c>
      <c r="E45" s="25" t="s">
        <v>90</v>
      </c>
      <c r="F45" s="201"/>
      <c r="G45" s="187"/>
    </row>
    <row r="46" spans="1:7" ht="18" customHeight="1">
      <c r="A46" s="28" t="s">
        <v>91</v>
      </c>
      <c r="B46" s="231">
        <v>22577</v>
      </c>
      <c r="C46" s="188">
        <v>33</v>
      </c>
      <c r="D46" s="188">
        <v>2</v>
      </c>
      <c r="E46" s="30" t="s">
        <v>92</v>
      </c>
      <c r="F46" s="202"/>
      <c r="G46" s="190"/>
    </row>
    <row r="47" spans="1:7" ht="18" customHeight="1">
      <c r="A47" s="35" t="s">
        <v>93</v>
      </c>
      <c r="B47" s="231">
        <v>63150</v>
      </c>
      <c r="C47" s="188">
        <v>69</v>
      </c>
      <c r="D47" s="188">
        <v>2</v>
      </c>
      <c r="E47" s="30" t="s">
        <v>94</v>
      </c>
      <c r="F47" s="198"/>
      <c r="G47" s="190"/>
    </row>
    <row r="48" spans="1:7" ht="18" customHeight="1">
      <c r="A48" s="35" t="s">
        <v>95</v>
      </c>
      <c r="B48" s="231">
        <v>23720</v>
      </c>
      <c r="C48" s="188">
        <v>27</v>
      </c>
      <c r="D48" s="188">
        <v>2</v>
      </c>
      <c r="E48" s="30" t="s">
        <v>96</v>
      </c>
      <c r="F48" s="198"/>
      <c r="G48" s="190"/>
    </row>
    <row r="49" spans="1:7" ht="18" customHeight="1">
      <c r="A49" s="35" t="s">
        <v>97</v>
      </c>
      <c r="B49" s="231">
        <v>29743</v>
      </c>
      <c r="C49" s="188">
        <v>34</v>
      </c>
      <c r="D49" s="188">
        <v>2</v>
      </c>
      <c r="E49" s="30" t="s">
        <v>98</v>
      </c>
      <c r="F49" s="198"/>
      <c r="G49" s="190"/>
    </row>
    <row r="50" spans="1:7" ht="18" customHeight="1">
      <c r="A50" s="35" t="s">
        <v>99</v>
      </c>
      <c r="B50" s="231">
        <v>44160</v>
      </c>
      <c r="C50" s="188">
        <v>44</v>
      </c>
      <c r="D50" s="188">
        <v>3</v>
      </c>
      <c r="E50" s="33" t="s">
        <v>100</v>
      </c>
      <c r="F50" s="198"/>
      <c r="G50" s="190"/>
    </row>
    <row r="51" spans="1:7" ht="12.75" customHeight="1"/>
    <row r="52" spans="1:7" ht="12.75" customHeight="1">
      <c r="B52" s="203"/>
      <c r="C52" s="203"/>
      <c r="D52" s="204"/>
    </row>
    <row r="53" spans="1:7" ht="13.5" customHeight="1">
      <c r="B53" s="205"/>
      <c r="C53" s="205"/>
    </row>
    <row r="54" spans="1:7" ht="12.75" customHeight="1">
      <c r="A54" s="206"/>
      <c r="B54" s="207"/>
      <c r="C54" s="208"/>
      <c r="D54" s="209"/>
      <c r="E54" s="206"/>
    </row>
    <row r="55" spans="1:7" ht="12.75" customHeight="1">
      <c r="B55" s="210"/>
      <c r="C55" s="210"/>
      <c r="D55" s="211"/>
    </row>
    <row r="56" spans="1:7" ht="12.75" customHeight="1">
      <c r="B56" s="207"/>
      <c r="C56" s="212"/>
      <c r="D56" s="209"/>
    </row>
    <row r="57" spans="1:7" ht="12.75" customHeight="1">
      <c r="B57" s="212"/>
      <c r="C57" s="212"/>
      <c r="D57" s="213"/>
    </row>
    <row r="58" spans="1:7" ht="12.75" customHeight="1">
      <c r="B58" s="214"/>
      <c r="C58" s="212"/>
      <c r="D58" s="213"/>
    </row>
    <row r="59" spans="1:7" ht="15" customHeight="1">
      <c r="B59" s="215"/>
      <c r="C59" s="215"/>
      <c r="D59" s="213"/>
    </row>
    <row r="60" spans="1:7" ht="15" customHeight="1">
      <c r="B60" s="213"/>
      <c r="C60" s="213"/>
      <c r="D60" s="213"/>
    </row>
    <row r="61" spans="1:7" ht="15" customHeight="1">
      <c r="A61" s="216"/>
      <c r="B61" s="209"/>
      <c r="C61" s="209"/>
      <c r="D61" s="209"/>
    </row>
    <row r="62" spans="1:7" ht="15" customHeight="1">
      <c r="B62" s="209"/>
      <c r="C62" s="209"/>
      <c r="D62" s="209"/>
    </row>
    <row r="63" spans="1:7" ht="15" customHeight="1">
      <c r="B63" s="209"/>
      <c r="C63" s="209"/>
      <c r="D63" s="209"/>
    </row>
    <row r="64" spans="1:7" ht="15" customHeight="1">
      <c r="B64" s="209"/>
      <c r="C64" s="209"/>
      <c r="D64" s="209"/>
    </row>
    <row r="65" spans="1:5" ht="15" customHeight="1">
      <c r="B65" s="209"/>
      <c r="C65" s="209"/>
      <c r="D65" s="209"/>
    </row>
    <row r="66" spans="1:5" ht="15" customHeight="1">
      <c r="A66" s="216"/>
      <c r="B66" s="209"/>
      <c r="C66" s="209"/>
      <c r="D66" s="209"/>
    </row>
    <row r="67" spans="1:5" ht="15" customHeight="1">
      <c r="A67" s="216"/>
      <c r="B67" s="209"/>
      <c r="C67" s="209"/>
      <c r="D67" s="209"/>
    </row>
    <row r="68" spans="1:5" ht="15" customHeight="1">
      <c r="A68" s="216"/>
      <c r="B68" s="209"/>
      <c r="C68" s="209"/>
      <c r="D68" s="209"/>
    </row>
    <row r="69" spans="1:5" ht="15" customHeight="1">
      <c r="A69" s="216"/>
      <c r="B69" s="209"/>
      <c r="C69" s="209"/>
      <c r="D69" s="209"/>
    </row>
    <row r="70" spans="1:5" ht="15" customHeight="1">
      <c r="B70" s="209"/>
      <c r="C70" s="209"/>
      <c r="D70" s="209"/>
    </row>
    <row r="71" spans="1:5" ht="15" customHeight="1">
      <c r="A71" s="216"/>
      <c r="B71" s="209"/>
      <c r="C71" s="209"/>
      <c r="D71" s="209"/>
    </row>
    <row r="72" spans="1:5" ht="15" customHeight="1">
      <c r="A72" s="217" t="s">
        <v>0</v>
      </c>
      <c r="E72" s="218" t="s">
        <v>1</v>
      </c>
    </row>
    <row r="73" spans="1:5" ht="15" customHeight="1">
      <c r="A73" s="177"/>
      <c r="E73" s="219"/>
    </row>
    <row r="74" spans="1:5" ht="20.25">
      <c r="A74" s="931" t="s">
        <v>847</v>
      </c>
      <c r="B74" s="932"/>
      <c r="C74" s="932"/>
      <c r="D74" s="936"/>
      <c r="E74" s="937" t="s">
        <v>789</v>
      </c>
    </row>
    <row r="75" spans="1:5" ht="20.25">
      <c r="A75" s="871" t="s">
        <v>286</v>
      </c>
      <c r="B75" s="932"/>
      <c r="C75" s="932"/>
      <c r="D75" s="932"/>
      <c r="E75" s="934" t="s">
        <v>287</v>
      </c>
    </row>
    <row r="76" spans="1:5" ht="20.25">
      <c r="A76" s="935" t="s">
        <v>288</v>
      </c>
      <c r="B76" s="932"/>
      <c r="C76" s="932"/>
      <c r="D76" s="1130" t="s">
        <v>289</v>
      </c>
      <c r="E76" s="1130"/>
    </row>
    <row r="77" spans="1:5" ht="15" customHeight="1">
      <c r="E77" s="221"/>
    </row>
    <row r="78" spans="1:5" ht="15" customHeight="1">
      <c r="A78" s="304" t="s">
        <v>939</v>
      </c>
      <c r="B78" s="180" t="s">
        <v>280</v>
      </c>
      <c r="C78" s="181" t="s">
        <v>281</v>
      </c>
      <c r="D78" s="100" t="s">
        <v>282</v>
      </c>
      <c r="E78" s="1036" t="s">
        <v>942</v>
      </c>
    </row>
    <row r="79" spans="1:5" ht="15" customHeight="1">
      <c r="A79" s="182"/>
      <c r="B79" s="183" t="s">
        <v>283</v>
      </c>
      <c r="C79" s="183" t="s">
        <v>283</v>
      </c>
      <c r="D79" s="104" t="s">
        <v>243</v>
      </c>
      <c r="E79" s="18"/>
    </row>
    <row r="80" spans="1:5" ht="15" customHeight="1">
      <c r="A80" s="182"/>
      <c r="B80" s="183" t="s">
        <v>284</v>
      </c>
      <c r="C80" s="183" t="s">
        <v>285</v>
      </c>
      <c r="D80" s="104" t="s">
        <v>246</v>
      </c>
      <c r="E80" s="18"/>
    </row>
    <row r="81" spans="1:5" ht="15" customHeight="1">
      <c r="A81" s="182"/>
      <c r="B81" s="184"/>
      <c r="C81" s="184"/>
      <c r="D81" s="184"/>
      <c r="E81" s="18"/>
    </row>
    <row r="82" spans="1:5" ht="15" customHeight="1">
      <c r="A82" s="37" t="s">
        <v>103</v>
      </c>
      <c r="B82" s="185">
        <f>SUM(B83:B98)</f>
        <v>770250</v>
      </c>
      <c r="C82" s="813">
        <f>SUM(C83:C98)</f>
        <v>1195</v>
      </c>
      <c r="D82" s="185">
        <f>SUM(D83:D98)</f>
        <v>25</v>
      </c>
      <c r="E82" s="61" t="s">
        <v>104</v>
      </c>
    </row>
    <row r="83" spans="1:5" ht="15" customHeight="1">
      <c r="A83" s="867" t="s">
        <v>116</v>
      </c>
      <c r="B83" s="231">
        <v>27034</v>
      </c>
      <c r="C83" s="188">
        <v>35</v>
      </c>
      <c r="D83" s="188">
        <v>1</v>
      </c>
      <c r="E83" s="868" t="s">
        <v>117</v>
      </c>
    </row>
    <row r="84" spans="1:5" ht="15" customHeight="1">
      <c r="A84" s="867" t="s">
        <v>112</v>
      </c>
      <c r="B84" s="231">
        <v>28700</v>
      </c>
      <c r="C84" s="188">
        <v>29</v>
      </c>
      <c r="D84" s="188">
        <v>1</v>
      </c>
      <c r="E84" s="868" t="s">
        <v>113</v>
      </c>
    </row>
    <row r="85" spans="1:5" ht="15" customHeight="1">
      <c r="A85" s="867" t="s">
        <v>229</v>
      </c>
      <c r="B85" s="231">
        <v>25918</v>
      </c>
      <c r="C85" s="188">
        <v>69</v>
      </c>
      <c r="D85" s="188">
        <v>1</v>
      </c>
      <c r="E85" s="868" t="s">
        <v>230</v>
      </c>
    </row>
    <row r="86" spans="1:5" ht="15" customHeight="1">
      <c r="A86" s="867" t="s">
        <v>120</v>
      </c>
      <c r="B86" s="231">
        <v>24789</v>
      </c>
      <c r="C86" s="188">
        <v>26</v>
      </c>
      <c r="D86" s="188">
        <v>1</v>
      </c>
      <c r="E86" s="868" t="s">
        <v>121</v>
      </c>
    </row>
    <row r="87" spans="1:5" ht="15" customHeight="1">
      <c r="A87" s="867" t="s">
        <v>105</v>
      </c>
      <c r="B87" s="231">
        <v>26137</v>
      </c>
      <c r="C87" s="188">
        <v>22</v>
      </c>
      <c r="D87" s="188">
        <v>1</v>
      </c>
      <c r="E87" s="868" t="s">
        <v>106</v>
      </c>
    </row>
    <row r="88" spans="1:5" ht="15" customHeight="1">
      <c r="A88" s="867" t="s">
        <v>107</v>
      </c>
      <c r="B88" s="231">
        <v>29271</v>
      </c>
      <c r="C88" s="188">
        <v>24</v>
      </c>
      <c r="D88" s="188">
        <v>2</v>
      </c>
      <c r="E88" s="868" t="s">
        <v>108</v>
      </c>
    </row>
    <row r="89" spans="1:5" ht="15" customHeight="1">
      <c r="A89" s="867" t="s">
        <v>109</v>
      </c>
      <c r="B89" s="231">
        <v>379660</v>
      </c>
      <c r="C89" s="188">
        <v>731</v>
      </c>
      <c r="D89" s="188">
        <v>4</v>
      </c>
      <c r="E89" s="868" t="s">
        <v>290</v>
      </c>
    </row>
    <row r="90" spans="1:5" ht="15" customHeight="1">
      <c r="A90" s="867" t="s">
        <v>123</v>
      </c>
      <c r="B90" s="231">
        <v>38616</v>
      </c>
      <c r="C90" s="188">
        <v>55</v>
      </c>
      <c r="D90" s="188">
        <v>2</v>
      </c>
      <c r="E90" s="868" t="s">
        <v>124</v>
      </c>
    </row>
    <row r="91" spans="1:5" ht="15" customHeight="1">
      <c r="A91" s="867" t="s">
        <v>114</v>
      </c>
      <c r="B91" s="231">
        <v>24472</v>
      </c>
      <c r="C91" s="188">
        <v>28</v>
      </c>
      <c r="D91" s="188">
        <v>1</v>
      </c>
      <c r="E91" s="868" t="s">
        <v>115</v>
      </c>
    </row>
    <row r="92" spans="1:5" ht="15" customHeight="1">
      <c r="A92" s="867" t="s">
        <v>125</v>
      </c>
      <c r="B92" s="231">
        <v>10920</v>
      </c>
      <c r="C92" s="188">
        <v>13</v>
      </c>
      <c r="D92" s="188">
        <v>2</v>
      </c>
      <c r="E92" s="868" t="s">
        <v>126</v>
      </c>
    </row>
    <row r="93" spans="1:5" ht="15" customHeight="1">
      <c r="A93" s="867" t="s">
        <v>127</v>
      </c>
      <c r="B93" s="231">
        <v>30178</v>
      </c>
      <c r="C93" s="188">
        <v>31</v>
      </c>
      <c r="D93" s="188">
        <v>1</v>
      </c>
      <c r="E93" s="868" t="s">
        <v>128</v>
      </c>
    </row>
    <row r="94" spans="1:5" ht="15" customHeight="1">
      <c r="A94" s="867" t="s">
        <v>931</v>
      </c>
      <c r="B94" s="231">
        <v>43495</v>
      </c>
      <c r="C94" s="188">
        <v>34</v>
      </c>
      <c r="D94" s="188">
        <v>1</v>
      </c>
      <c r="E94" s="868" t="s">
        <v>122</v>
      </c>
    </row>
    <row r="95" spans="1:5" ht="15" customHeight="1">
      <c r="A95" s="867" t="s">
        <v>129</v>
      </c>
      <c r="B95" s="231">
        <v>13180</v>
      </c>
      <c r="C95" s="188">
        <v>17</v>
      </c>
      <c r="D95" s="188">
        <v>1</v>
      </c>
      <c r="E95" s="868" t="s">
        <v>130</v>
      </c>
    </row>
    <row r="96" spans="1:5" ht="15" customHeight="1">
      <c r="A96" s="867" t="s">
        <v>131</v>
      </c>
      <c r="B96" s="231">
        <v>30402</v>
      </c>
      <c r="C96" s="188">
        <v>47</v>
      </c>
      <c r="D96" s="188">
        <v>2</v>
      </c>
      <c r="E96" s="868" t="s">
        <v>132</v>
      </c>
    </row>
    <row r="97" spans="1:5" ht="15" customHeight="1">
      <c r="A97" s="867" t="s">
        <v>133</v>
      </c>
      <c r="B97" s="231">
        <v>14905</v>
      </c>
      <c r="C97" s="188">
        <v>16</v>
      </c>
      <c r="D97" s="188">
        <v>2</v>
      </c>
      <c r="E97" s="868" t="s">
        <v>134</v>
      </c>
    </row>
    <row r="98" spans="1:5" ht="15" customHeight="1">
      <c r="A98" s="867" t="s">
        <v>118</v>
      </c>
      <c r="B98" s="231">
        <v>22573</v>
      </c>
      <c r="C98" s="188">
        <v>18</v>
      </c>
      <c r="D98" s="188">
        <v>2</v>
      </c>
      <c r="E98" s="868" t="s">
        <v>119</v>
      </c>
    </row>
    <row r="99" spans="1:5" ht="15" customHeight="1">
      <c r="A99" s="38" t="s">
        <v>135</v>
      </c>
      <c r="B99" s="185">
        <f>SUM(B100:B107)</f>
        <v>396244</v>
      </c>
      <c r="C99" s="185">
        <f>SUM(C100:C107)</f>
        <v>555</v>
      </c>
      <c r="D99" s="185">
        <f>SUM(D100:D107)</f>
        <v>17</v>
      </c>
      <c r="E99" s="65" t="s">
        <v>136</v>
      </c>
    </row>
    <row r="100" spans="1:5" ht="15" customHeight="1">
      <c r="A100" s="165" t="s">
        <v>137</v>
      </c>
      <c r="B100" s="231">
        <v>20248</v>
      </c>
      <c r="C100" s="188">
        <v>21</v>
      </c>
      <c r="D100" s="188">
        <v>1</v>
      </c>
      <c r="E100" s="63" t="s">
        <v>138</v>
      </c>
    </row>
    <row r="101" spans="1:5" ht="15" customHeight="1">
      <c r="A101" s="165" t="s">
        <v>139</v>
      </c>
      <c r="B101" s="231">
        <v>17422</v>
      </c>
      <c r="C101" s="188">
        <v>21</v>
      </c>
      <c r="D101" s="188">
        <v>1</v>
      </c>
      <c r="E101" s="63" t="s">
        <v>140</v>
      </c>
    </row>
    <row r="102" spans="1:5" ht="15" customHeight="1">
      <c r="A102" s="165" t="s">
        <v>141</v>
      </c>
      <c r="B102" s="231">
        <v>31475</v>
      </c>
      <c r="C102" s="188">
        <v>44</v>
      </c>
      <c r="D102" s="188">
        <v>3</v>
      </c>
      <c r="E102" s="63" t="s">
        <v>142</v>
      </c>
    </row>
    <row r="103" spans="1:5">
      <c r="A103" s="165" t="s">
        <v>143</v>
      </c>
      <c r="B103" s="231">
        <v>39144</v>
      </c>
      <c r="C103" s="188">
        <v>35</v>
      </c>
      <c r="D103" s="188">
        <v>1</v>
      </c>
      <c r="E103" s="63" t="s">
        <v>144</v>
      </c>
    </row>
    <row r="104" spans="1:5">
      <c r="A104" s="165" t="s">
        <v>145</v>
      </c>
      <c r="B104" s="231">
        <v>217724</v>
      </c>
      <c r="C104" s="188">
        <v>348</v>
      </c>
      <c r="D104" s="188">
        <v>8</v>
      </c>
      <c r="E104" s="63" t="s">
        <v>146</v>
      </c>
    </row>
    <row r="105" spans="1:5">
      <c r="A105" s="165" t="s">
        <v>147</v>
      </c>
      <c r="B105" s="231">
        <v>29999</v>
      </c>
      <c r="C105" s="188">
        <v>27</v>
      </c>
      <c r="D105" s="188">
        <v>1</v>
      </c>
      <c r="E105" s="63" t="s">
        <v>148</v>
      </c>
    </row>
    <row r="106" spans="1:5">
      <c r="A106" s="165" t="s">
        <v>149</v>
      </c>
      <c r="B106" s="231">
        <v>24602</v>
      </c>
      <c r="C106" s="188">
        <v>41</v>
      </c>
      <c r="D106" s="188">
        <v>1</v>
      </c>
      <c r="E106" s="63" t="s">
        <v>961</v>
      </c>
    </row>
    <row r="107" spans="1:5">
      <c r="A107" s="165" t="s">
        <v>150</v>
      </c>
      <c r="B107" s="231">
        <v>15630</v>
      </c>
      <c r="C107" s="188">
        <v>18</v>
      </c>
      <c r="D107" s="188">
        <v>1</v>
      </c>
      <c r="E107" s="63" t="s">
        <v>151</v>
      </c>
    </row>
    <row r="108" spans="1:5" ht="15.75">
      <c r="A108" s="38" t="s">
        <v>152</v>
      </c>
      <c r="B108" s="185">
        <f>SUM(B109:B113)</f>
        <v>153163</v>
      </c>
      <c r="C108" s="813">
        <f>SUM(C109:C113)</f>
        <v>189</v>
      </c>
      <c r="D108" s="185">
        <f>SUM(D109:D113)</f>
        <v>11</v>
      </c>
      <c r="E108" s="61" t="s">
        <v>153</v>
      </c>
    </row>
    <row r="109" spans="1:5">
      <c r="A109" s="165" t="s">
        <v>154</v>
      </c>
      <c r="B109" s="231">
        <v>50827</v>
      </c>
      <c r="C109" s="188">
        <v>62</v>
      </c>
      <c r="D109" s="188">
        <v>4</v>
      </c>
      <c r="E109" s="63" t="s">
        <v>155</v>
      </c>
    </row>
    <row r="110" spans="1:5">
      <c r="A110" s="165" t="s">
        <v>156</v>
      </c>
      <c r="B110" s="231">
        <v>24307</v>
      </c>
      <c r="C110" s="188">
        <v>30</v>
      </c>
      <c r="D110" s="188">
        <v>2</v>
      </c>
      <c r="E110" s="63" t="s">
        <v>157</v>
      </c>
    </row>
    <row r="111" spans="1:5">
      <c r="A111" s="165" t="s">
        <v>158</v>
      </c>
      <c r="B111" s="231">
        <v>44207</v>
      </c>
      <c r="C111" s="188">
        <v>41</v>
      </c>
      <c r="D111" s="188">
        <v>2</v>
      </c>
      <c r="E111" s="63" t="s">
        <v>159</v>
      </c>
    </row>
    <row r="112" spans="1:5">
      <c r="A112" s="165" t="s">
        <v>160</v>
      </c>
      <c r="B112" s="231">
        <v>15561</v>
      </c>
      <c r="C112" s="188">
        <v>29</v>
      </c>
      <c r="D112" s="188">
        <v>2</v>
      </c>
      <c r="E112" s="63" t="s">
        <v>161</v>
      </c>
    </row>
    <row r="113" spans="1:5">
      <c r="A113" s="165" t="s">
        <v>162</v>
      </c>
      <c r="B113" s="231">
        <v>18261</v>
      </c>
      <c r="C113" s="188">
        <v>27</v>
      </c>
      <c r="D113" s="188">
        <v>1</v>
      </c>
      <c r="E113" s="63" t="s">
        <v>163</v>
      </c>
    </row>
    <row r="114" spans="1:5" ht="14.25">
      <c r="A114" s="38" t="s">
        <v>164</v>
      </c>
      <c r="B114" s="185">
        <f>SUM(B115:B120)</f>
        <v>171382</v>
      </c>
      <c r="C114" s="185">
        <f>SUM(C115:C120)</f>
        <v>232</v>
      </c>
      <c r="D114" s="185">
        <f>SUM(D115:D120)</f>
        <v>8</v>
      </c>
      <c r="E114" s="65" t="s">
        <v>165</v>
      </c>
    </row>
    <row r="115" spans="1:5">
      <c r="A115" s="165" t="s">
        <v>166</v>
      </c>
      <c r="B115" s="231">
        <v>63590</v>
      </c>
      <c r="C115" s="188">
        <v>93</v>
      </c>
      <c r="D115" s="188">
        <v>2</v>
      </c>
      <c r="E115" s="63" t="s">
        <v>167</v>
      </c>
    </row>
    <row r="116" spans="1:5">
      <c r="A116" s="165" t="s">
        <v>168</v>
      </c>
      <c r="B116" s="231">
        <v>22342</v>
      </c>
      <c r="C116" s="188">
        <v>18</v>
      </c>
      <c r="D116" s="188">
        <v>1</v>
      </c>
      <c r="E116" s="63" t="s">
        <v>169</v>
      </c>
    </row>
    <row r="117" spans="1:5">
      <c r="A117" s="165" t="s">
        <v>170</v>
      </c>
      <c r="B117" s="231">
        <v>11285</v>
      </c>
      <c r="C117" s="188">
        <v>22</v>
      </c>
      <c r="D117" s="188">
        <v>1</v>
      </c>
      <c r="E117" s="63" t="s">
        <v>171</v>
      </c>
    </row>
    <row r="118" spans="1:5">
      <c r="A118" s="165" t="s">
        <v>172</v>
      </c>
      <c r="B118" s="231">
        <v>38899</v>
      </c>
      <c r="C118" s="188">
        <v>42</v>
      </c>
      <c r="D118" s="188">
        <v>2</v>
      </c>
      <c r="E118" s="63" t="s">
        <v>173</v>
      </c>
    </row>
    <row r="119" spans="1:5">
      <c r="A119" s="165" t="s">
        <v>174</v>
      </c>
      <c r="B119" s="231">
        <v>11022</v>
      </c>
      <c r="C119" s="188">
        <v>30</v>
      </c>
      <c r="D119" s="188">
        <v>1</v>
      </c>
      <c r="E119" s="63" t="s">
        <v>175</v>
      </c>
    </row>
    <row r="120" spans="1:5">
      <c r="A120" s="165" t="s">
        <v>176</v>
      </c>
      <c r="B120" s="231">
        <v>24244</v>
      </c>
      <c r="C120" s="188">
        <v>27</v>
      </c>
      <c r="D120" s="188">
        <v>1</v>
      </c>
      <c r="E120" s="63" t="s">
        <v>177</v>
      </c>
    </row>
    <row r="121" spans="1:5" ht="14.25">
      <c r="A121" s="23" t="s">
        <v>178</v>
      </c>
      <c r="B121" s="185">
        <f>SUM(B122:B125)</f>
        <v>59572</v>
      </c>
      <c r="C121" s="185">
        <f>SUM(C122:C125)</f>
        <v>116</v>
      </c>
      <c r="D121" s="185">
        <f>SUM(D122:D125)</f>
        <v>5</v>
      </c>
      <c r="E121" s="65" t="s">
        <v>179</v>
      </c>
    </row>
    <row r="122" spans="1:5">
      <c r="A122" s="165" t="s">
        <v>180</v>
      </c>
      <c r="B122" s="231">
        <v>6360</v>
      </c>
      <c r="C122" s="188">
        <v>15</v>
      </c>
      <c r="D122" s="188">
        <v>1</v>
      </c>
      <c r="E122" s="63" t="s">
        <v>181</v>
      </c>
    </row>
    <row r="123" spans="1:5">
      <c r="A123" s="165" t="s">
        <v>182</v>
      </c>
      <c r="B123" s="231">
        <v>26495</v>
      </c>
      <c r="C123" s="188">
        <v>49</v>
      </c>
      <c r="D123" s="188">
        <v>2</v>
      </c>
      <c r="E123" s="63" t="s">
        <v>183</v>
      </c>
    </row>
    <row r="124" spans="1:5">
      <c r="A124" s="165" t="s">
        <v>184</v>
      </c>
      <c r="B124" s="231">
        <v>13001</v>
      </c>
      <c r="C124" s="188">
        <v>23</v>
      </c>
      <c r="D124" s="188">
        <v>1</v>
      </c>
      <c r="E124" s="63" t="s">
        <v>185</v>
      </c>
    </row>
    <row r="125" spans="1:5">
      <c r="A125" s="165" t="s">
        <v>186</v>
      </c>
      <c r="B125" s="231">
        <v>13716</v>
      </c>
      <c r="C125" s="188">
        <v>29</v>
      </c>
      <c r="D125" s="188">
        <v>1</v>
      </c>
      <c r="E125" s="63" t="s">
        <v>187</v>
      </c>
    </row>
    <row r="126" spans="1:5" ht="14.25">
      <c r="A126" s="37" t="s">
        <v>188</v>
      </c>
      <c r="B126" s="185">
        <f>SUM(B127:B129)</f>
        <v>41224</v>
      </c>
      <c r="C126" s="185">
        <f>SUM(C127:C129)</f>
        <v>87</v>
      </c>
      <c r="D126" s="185">
        <f>SUM(D127:D129)</f>
        <v>4</v>
      </c>
      <c r="E126" s="65" t="s">
        <v>189</v>
      </c>
    </row>
    <row r="127" spans="1:5">
      <c r="A127" s="165" t="s">
        <v>190</v>
      </c>
      <c r="B127" s="231">
        <v>4104</v>
      </c>
      <c r="C127" s="188">
        <v>16</v>
      </c>
      <c r="D127" s="188">
        <v>1</v>
      </c>
      <c r="E127" s="63" t="s">
        <v>191</v>
      </c>
    </row>
    <row r="128" spans="1:5">
      <c r="A128" s="165" t="s">
        <v>192</v>
      </c>
      <c r="B128" s="231">
        <v>5970</v>
      </c>
      <c r="C128" s="188">
        <v>15</v>
      </c>
      <c r="D128" s="188">
        <v>1</v>
      </c>
      <c r="E128" s="63" t="s">
        <v>193</v>
      </c>
    </row>
    <row r="129" spans="1:5">
      <c r="A129" s="165" t="s">
        <v>962</v>
      </c>
      <c r="B129" s="231">
        <v>31150</v>
      </c>
      <c r="C129" s="188">
        <v>56</v>
      </c>
      <c r="D129" s="188">
        <v>2</v>
      </c>
      <c r="E129" s="63" t="s">
        <v>194</v>
      </c>
    </row>
    <row r="130" spans="1:5" ht="14.25">
      <c r="A130" s="23" t="s">
        <v>197</v>
      </c>
      <c r="B130" s="185">
        <f>B131</f>
        <v>17957</v>
      </c>
      <c r="C130" s="792">
        <f>C131</f>
        <v>43</v>
      </c>
      <c r="D130" s="792">
        <f>D131</f>
        <v>1</v>
      </c>
      <c r="E130" s="65" t="s">
        <v>198</v>
      </c>
    </row>
    <row r="131" spans="1:5">
      <c r="A131" s="28" t="s">
        <v>201</v>
      </c>
      <c r="B131" s="231">
        <v>17957</v>
      </c>
      <c r="C131" s="222">
        <v>43</v>
      </c>
      <c r="D131" s="222">
        <v>1</v>
      </c>
      <c r="E131" s="63" t="s">
        <v>1001</v>
      </c>
    </row>
    <row r="132" spans="1:5" ht="15.75">
      <c r="A132" s="23" t="s">
        <v>203</v>
      </c>
      <c r="B132" s="185">
        <f>B82+B99+B108+B114+B121+B126+B130+B11+B19+B28+B37+B45</f>
        <v>3404363</v>
      </c>
      <c r="C132" s="793">
        <f>C82+C99+C108+C114+C121+C126+C130+C11+C19+C28+C37+C45</f>
        <v>5555</v>
      </c>
      <c r="D132" s="793">
        <f>D82+D99+D108+D114+D121+D126+D130+D11+D19+D28+D37+D45</f>
        <v>153</v>
      </c>
      <c r="E132" s="61" t="s">
        <v>204</v>
      </c>
    </row>
    <row r="133" spans="1:5" ht="14.25">
      <c r="A133" s="86"/>
      <c r="B133" s="184"/>
      <c r="C133" s="184"/>
      <c r="D133" s="184"/>
      <c r="E133" s="36"/>
    </row>
    <row r="134" spans="1:5" ht="14.25">
      <c r="A134" s="86"/>
      <c r="E134" s="87"/>
    </row>
    <row r="135" spans="1:5" ht="14.25">
      <c r="A135" s="86"/>
      <c r="B135" s="223"/>
      <c r="C135" s="223"/>
      <c r="D135" s="223"/>
      <c r="E135" s="87"/>
    </row>
    <row r="136" spans="1:5">
      <c r="A136" s="224"/>
      <c r="B136" s="225"/>
      <c r="C136" s="225"/>
      <c r="D136" s="225"/>
      <c r="E136" s="36"/>
    </row>
    <row r="137" spans="1:5">
      <c r="A137" s="69" t="s">
        <v>292</v>
      </c>
      <c r="B137" s="16"/>
      <c r="C137" s="16"/>
      <c r="D137" s="16"/>
      <c r="E137" s="226" t="s">
        <v>293</v>
      </c>
    </row>
    <row r="138" spans="1:5">
      <c r="A138" s="69" t="s">
        <v>294</v>
      </c>
      <c r="B138" s="227"/>
      <c r="C138" s="227"/>
      <c r="D138" s="227"/>
      <c r="E138" s="13" t="s">
        <v>1005</v>
      </c>
    </row>
    <row r="139" spans="1:5">
      <c r="A139" s="69" t="s">
        <v>855</v>
      </c>
      <c r="B139" s="184"/>
      <c r="C139" s="184"/>
      <c r="D139" s="184"/>
      <c r="E139" s="73" t="s">
        <v>856</v>
      </c>
    </row>
    <row r="140" spans="1:5" ht="14.25">
      <c r="B140" s="228"/>
      <c r="C140" s="228"/>
      <c r="D140" s="229"/>
      <c r="E140" s="221"/>
    </row>
    <row r="145" ht="14.1" customHeight="1"/>
  </sheetData>
  <sortState ref="A20:E27">
    <sortCondition ref="A20"/>
  </sortState>
  <mergeCells count="1">
    <mergeCell ref="D76:E76"/>
  </mergeCells>
  <pageMargins left="0.59055118110236227" right="0.59055118110236227" top="0.39370078740157483" bottom="0.39370078740157483" header="0.51181102362204722" footer="0.51181102362204722"/>
  <pageSetup paperSize="9" scale="69" orientation="portrait" r:id="rId1"/>
  <headerFooter alignWithMargins="0"/>
  <rowBreaks count="1" manualBreakCount="1">
    <brk id="71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7030A0"/>
  </sheetPr>
  <dimension ref="A1:I131"/>
  <sheetViews>
    <sheetView showGridLines="0" view="pageLayout" topLeftCell="A115" zoomScale="90" zoomScaleSheetLayoutView="59" zoomScalePageLayoutView="90" workbookViewId="0">
      <selection activeCell="A22" sqref="A22:I22"/>
    </sheetView>
  </sheetViews>
  <sheetFormatPr baseColWidth="10" defaultColWidth="11.42578125" defaultRowHeight="12.75"/>
  <cols>
    <col min="1" max="1" width="24.28515625" style="771" customWidth="1"/>
    <col min="2" max="2" width="10.42578125" style="770" customWidth="1"/>
    <col min="3" max="3" width="11" style="770" customWidth="1"/>
    <col min="4" max="4" width="10.28515625" style="771" customWidth="1"/>
    <col min="5" max="5" width="11.140625" style="771" customWidth="1"/>
    <col min="6" max="6" width="9.85546875" style="771" customWidth="1"/>
    <col min="7" max="7" width="9.28515625" style="771" customWidth="1"/>
    <col min="8" max="8" width="9.140625" style="771" customWidth="1"/>
    <col min="9" max="9" width="30.42578125" style="777" customWidth="1"/>
    <col min="10" max="10" width="6.42578125" style="771" customWidth="1"/>
    <col min="11" max="11" width="11.42578125" style="771" customWidth="1"/>
    <col min="12" max="247" width="11.42578125" style="771"/>
    <col min="248" max="248" width="30.42578125" style="771" customWidth="1"/>
    <col min="249" max="250" width="11" style="771" customWidth="1"/>
    <col min="251" max="251" width="12.140625" style="771" customWidth="1"/>
    <col min="252" max="254" width="11" style="771" customWidth="1"/>
    <col min="255" max="255" width="30.42578125" style="771" customWidth="1"/>
    <col min="256" max="256" width="6.42578125" style="771" customWidth="1"/>
    <col min="257" max="266" width="11.42578125" style="771" customWidth="1"/>
    <col min="267" max="267" width="12.42578125" style="771" customWidth="1"/>
    <col min="268" max="503" width="11.42578125" style="771"/>
    <col min="504" max="504" width="30.42578125" style="771" customWidth="1"/>
    <col min="505" max="506" width="11" style="771" customWidth="1"/>
    <col min="507" max="507" width="12.140625" style="771" customWidth="1"/>
    <col min="508" max="510" width="11" style="771" customWidth="1"/>
    <col min="511" max="511" width="30.42578125" style="771" customWidth="1"/>
    <col min="512" max="512" width="6.42578125" style="771" customWidth="1"/>
    <col min="513" max="522" width="11.42578125" style="771" customWidth="1"/>
    <col min="523" max="523" width="12.42578125" style="771" customWidth="1"/>
    <col min="524" max="759" width="11.42578125" style="771"/>
    <col min="760" max="760" width="30.42578125" style="771" customWidth="1"/>
    <col min="761" max="762" width="11" style="771" customWidth="1"/>
    <col min="763" max="763" width="12.140625" style="771" customWidth="1"/>
    <col min="764" max="766" width="11" style="771" customWidth="1"/>
    <col min="767" max="767" width="30.42578125" style="771" customWidth="1"/>
    <col min="768" max="768" width="6.42578125" style="771" customWidth="1"/>
    <col min="769" max="778" width="11.42578125" style="771" customWidth="1"/>
    <col min="779" max="779" width="12.42578125" style="771" customWidth="1"/>
    <col min="780" max="1015" width="11.42578125" style="771"/>
    <col min="1016" max="1016" width="30.42578125" style="771" customWidth="1"/>
    <col min="1017" max="1018" width="11" style="771" customWidth="1"/>
    <col min="1019" max="1019" width="12.140625" style="771" customWidth="1"/>
    <col min="1020" max="1022" width="11" style="771" customWidth="1"/>
    <col min="1023" max="1023" width="30.42578125" style="771" customWidth="1"/>
    <col min="1024" max="1024" width="6.42578125" style="771" customWidth="1"/>
    <col min="1025" max="1034" width="11.42578125" style="771" customWidth="1"/>
    <col min="1035" max="1035" width="12.42578125" style="771" customWidth="1"/>
    <col min="1036" max="1271" width="11.42578125" style="771"/>
    <col min="1272" max="1272" width="30.42578125" style="771" customWidth="1"/>
    <col min="1273" max="1274" width="11" style="771" customWidth="1"/>
    <col min="1275" max="1275" width="12.140625" style="771" customWidth="1"/>
    <col min="1276" max="1278" width="11" style="771" customWidth="1"/>
    <col min="1279" max="1279" width="30.42578125" style="771" customWidth="1"/>
    <col min="1280" max="1280" width="6.42578125" style="771" customWidth="1"/>
    <col min="1281" max="1290" width="11.42578125" style="771" customWidth="1"/>
    <col min="1291" max="1291" width="12.42578125" style="771" customWidth="1"/>
    <col min="1292" max="1527" width="11.42578125" style="771"/>
    <col min="1528" max="1528" width="30.42578125" style="771" customWidth="1"/>
    <col min="1529" max="1530" width="11" style="771" customWidth="1"/>
    <col min="1531" max="1531" width="12.140625" style="771" customWidth="1"/>
    <col min="1532" max="1534" width="11" style="771" customWidth="1"/>
    <col min="1535" max="1535" width="30.42578125" style="771" customWidth="1"/>
    <col min="1536" max="1536" width="6.42578125" style="771" customWidth="1"/>
    <col min="1537" max="1546" width="11.42578125" style="771" customWidth="1"/>
    <col min="1547" max="1547" width="12.42578125" style="771" customWidth="1"/>
    <col min="1548" max="1783" width="11.42578125" style="771"/>
    <col min="1784" max="1784" width="30.42578125" style="771" customWidth="1"/>
    <col min="1785" max="1786" width="11" style="771" customWidth="1"/>
    <col min="1787" max="1787" width="12.140625" style="771" customWidth="1"/>
    <col min="1788" max="1790" width="11" style="771" customWidth="1"/>
    <col min="1791" max="1791" width="30.42578125" style="771" customWidth="1"/>
    <col min="1792" max="1792" width="6.42578125" style="771" customWidth="1"/>
    <col min="1793" max="1802" width="11.42578125" style="771" customWidth="1"/>
    <col min="1803" max="1803" width="12.42578125" style="771" customWidth="1"/>
    <col min="1804" max="2039" width="11.42578125" style="771"/>
    <col min="2040" max="2040" width="30.42578125" style="771" customWidth="1"/>
    <col min="2041" max="2042" width="11" style="771" customWidth="1"/>
    <col min="2043" max="2043" width="12.140625" style="771" customWidth="1"/>
    <col min="2044" max="2046" width="11" style="771" customWidth="1"/>
    <col min="2047" max="2047" width="30.42578125" style="771" customWidth="1"/>
    <col min="2048" max="2048" width="6.42578125" style="771" customWidth="1"/>
    <col min="2049" max="2058" width="11.42578125" style="771" customWidth="1"/>
    <col min="2059" max="2059" width="12.42578125" style="771" customWidth="1"/>
    <col min="2060" max="2295" width="11.42578125" style="771"/>
    <col min="2296" max="2296" width="30.42578125" style="771" customWidth="1"/>
    <col min="2297" max="2298" width="11" style="771" customWidth="1"/>
    <col min="2299" max="2299" width="12.140625" style="771" customWidth="1"/>
    <col min="2300" max="2302" width="11" style="771" customWidth="1"/>
    <col min="2303" max="2303" width="30.42578125" style="771" customWidth="1"/>
    <col min="2304" max="2304" width="6.42578125" style="771" customWidth="1"/>
    <col min="2305" max="2314" width="11.42578125" style="771" customWidth="1"/>
    <col min="2315" max="2315" width="12.42578125" style="771" customWidth="1"/>
    <col min="2316" max="2551" width="11.42578125" style="771"/>
    <col min="2552" max="2552" width="30.42578125" style="771" customWidth="1"/>
    <col min="2553" max="2554" width="11" style="771" customWidth="1"/>
    <col min="2555" max="2555" width="12.140625" style="771" customWidth="1"/>
    <col min="2556" max="2558" width="11" style="771" customWidth="1"/>
    <col min="2559" max="2559" width="30.42578125" style="771" customWidth="1"/>
    <col min="2560" max="2560" width="6.42578125" style="771" customWidth="1"/>
    <col min="2561" max="2570" width="11.42578125" style="771" customWidth="1"/>
    <col min="2571" max="2571" width="12.42578125" style="771" customWidth="1"/>
    <col min="2572" max="2807" width="11.42578125" style="771"/>
    <col min="2808" max="2808" width="30.42578125" style="771" customWidth="1"/>
    <col min="2809" max="2810" width="11" style="771" customWidth="1"/>
    <col min="2811" max="2811" width="12.140625" style="771" customWidth="1"/>
    <col min="2812" max="2814" width="11" style="771" customWidth="1"/>
    <col min="2815" max="2815" width="30.42578125" style="771" customWidth="1"/>
    <col min="2816" max="2816" width="6.42578125" style="771" customWidth="1"/>
    <col min="2817" max="2826" width="11.42578125" style="771" customWidth="1"/>
    <col min="2827" max="2827" width="12.42578125" style="771" customWidth="1"/>
    <col min="2828" max="3063" width="11.42578125" style="771"/>
    <col min="3064" max="3064" width="30.42578125" style="771" customWidth="1"/>
    <col min="3065" max="3066" width="11" style="771" customWidth="1"/>
    <col min="3067" max="3067" width="12.140625" style="771" customWidth="1"/>
    <col min="3068" max="3070" width="11" style="771" customWidth="1"/>
    <col min="3071" max="3071" width="30.42578125" style="771" customWidth="1"/>
    <col min="3072" max="3072" width="6.42578125" style="771" customWidth="1"/>
    <col min="3073" max="3082" width="11.42578125" style="771" customWidth="1"/>
    <col min="3083" max="3083" width="12.42578125" style="771" customWidth="1"/>
    <col min="3084" max="3319" width="11.42578125" style="771"/>
    <col min="3320" max="3320" width="30.42578125" style="771" customWidth="1"/>
    <col min="3321" max="3322" width="11" style="771" customWidth="1"/>
    <col min="3323" max="3323" width="12.140625" style="771" customWidth="1"/>
    <col min="3324" max="3326" width="11" style="771" customWidth="1"/>
    <col min="3327" max="3327" width="30.42578125" style="771" customWidth="1"/>
    <col min="3328" max="3328" width="6.42578125" style="771" customWidth="1"/>
    <col min="3329" max="3338" width="11.42578125" style="771" customWidth="1"/>
    <col min="3339" max="3339" width="12.42578125" style="771" customWidth="1"/>
    <col min="3340" max="3575" width="11.42578125" style="771"/>
    <col min="3576" max="3576" width="30.42578125" style="771" customWidth="1"/>
    <col min="3577" max="3578" width="11" style="771" customWidth="1"/>
    <col min="3579" max="3579" width="12.140625" style="771" customWidth="1"/>
    <col min="3580" max="3582" width="11" style="771" customWidth="1"/>
    <col min="3583" max="3583" width="30.42578125" style="771" customWidth="1"/>
    <col min="3584" max="3584" width="6.42578125" style="771" customWidth="1"/>
    <col min="3585" max="3594" width="11.42578125" style="771" customWidth="1"/>
    <col min="3595" max="3595" width="12.42578125" style="771" customWidth="1"/>
    <col min="3596" max="3831" width="11.42578125" style="771"/>
    <col min="3832" max="3832" width="30.42578125" style="771" customWidth="1"/>
    <col min="3833" max="3834" width="11" style="771" customWidth="1"/>
    <col min="3835" max="3835" width="12.140625" style="771" customWidth="1"/>
    <col min="3836" max="3838" width="11" style="771" customWidth="1"/>
    <col min="3839" max="3839" width="30.42578125" style="771" customWidth="1"/>
    <col min="3840" max="3840" width="6.42578125" style="771" customWidth="1"/>
    <col min="3841" max="3850" width="11.42578125" style="771" customWidth="1"/>
    <col min="3851" max="3851" width="12.42578125" style="771" customWidth="1"/>
    <col min="3852" max="4087" width="11.42578125" style="771"/>
    <col min="4088" max="4088" width="30.42578125" style="771" customWidth="1"/>
    <col min="4089" max="4090" width="11" style="771" customWidth="1"/>
    <col min="4091" max="4091" width="12.140625" style="771" customWidth="1"/>
    <col min="4092" max="4094" width="11" style="771" customWidth="1"/>
    <col min="4095" max="4095" width="30.42578125" style="771" customWidth="1"/>
    <col min="4096" max="4096" width="6.42578125" style="771" customWidth="1"/>
    <col min="4097" max="4106" width="11.42578125" style="771" customWidth="1"/>
    <col min="4107" max="4107" width="12.42578125" style="771" customWidth="1"/>
    <col min="4108" max="4343" width="11.42578125" style="771"/>
    <col min="4344" max="4344" width="30.42578125" style="771" customWidth="1"/>
    <col min="4345" max="4346" width="11" style="771" customWidth="1"/>
    <col min="4347" max="4347" width="12.140625" style="771" customWidth="1"/>
    <col min="4348" max="4350" width="11" style="771" customWidth="1"/>
    <col min="4351" max="4351" width="30.42578125" style="771" customWidth="1"/>
    <col min="4352" max="4352" width="6.42578125" style="771" customWidth="1"/>
    <col min="4353" max="4362" width="11.42578125" style="771" customWidth="1"/>
    <col min="4363" max="4363" width="12.42578125" style="771" customWidth="1"/>
    <col min="4364" max="4599" width="11.42578125" style="771"/>
    <col min="4600" max="4600" width="30.42578125" style="771" customWidth="1"/>
    <col min="4601" max="4602" width="11" style="771" customWidth="1"/>
    <col min="4603" max="4603" width="12.140625" style="771" customWidth="1"/>
    <col min="4604" max="4606" width="11" style="771" customWidth="1"/>
    <col min="4607" max="4607" width="30.42578125" style="771" customWidth="1"/>
    <col min="4608" max="4608" width="6.42578125" style="771" customWidth="1"/>
    <col min="4609" max="4618" width="11.42578125" style="771" customWidth="1"/>
    <col min="4619" max="4619" width="12.42578125" style="771" customWidth="1"/>
    <col min="4620" max="4855" width="11.42578125" style="771"/>
    <col min="4856" max="4856" width="30.42578125" style="771" customWidth="1"/>
    <col min="4857" max="4858" width="11" style="771" customWidth="1"/>
    <col min="4859" max="4859" width="12.140625" style="771" customWidth="1"/>
    <col min="4860" max="4862" width="11" style="771" customWidth="1"/>
    <col min="4863" max="4863" width="30.42578125" style="771" customWidth="1"/>
    <col min="4864" max="4864" width="6.42578125" style="771" customWidth="1"/>
    <col min="4865" max="4874" width="11.42578125" style="771" customWidth="1"/>
    <col min="4875" max="4875" width="12.42578125" style="771" customWidth="1"/>
    <col min="4876" max="5111" width="11.42578125" style="771"/>
    <col min="5112" max="5112" width="30.42578125" style="771" customWidth="1"/>
    <col min="5113" max="5114" width="11" style="771" customWidth="1"/>
    <col min="5115" max="5115" width="12.140625" style="771" customWidth="1"/>
    <col min="5116" max="5118" width="11" style="771" customWidth="1"/>
    <col min="5119" max="5119" width="30.42578125" style="771" customWidth="1"/>
    <col min="5120" max="5120" width="6.42578125" style="771" customWidth="1"/>
    <col min="5121" max="5130" width="11.42578125" style="771" customWidth="1"/>
    <col min="5131" max="5131" width="12.42578125" style="771" customWidth="1"/>
    <col min="5132" max="5367" width="11.42578125" style="771"/>
    <col min="5368" max="5368" width="30.42578125" style="771" customWidth="1"/>
    <col min="5369" max="5370" width="11" style="771" customWidth="1"/>
    <col min="5371" max="5371" width="12.140625" style="771" customWidth="1"/>
    <col min="5372" max="5374" width="11" style="771" customWidth="1"/>
    <col min="5375" max="5375" width="30.42578125" style="771" customWidth="1"/>
    <col min="5376" max="5376" width="6.42578125" style="771" customWidth="1"/>
    <col min="5377" max="5386" width="11.42578125" style="771" customWidth="1"/>
    <col min="5387" max="5387" width="12.42578125" style="771" customWidth="1"/>
    <col min="5388" max="5623" width="11.42578125" style="771"/>
    <col min="5624" max="5624" width="30.42578125" style="771" customWidth="1"/>
    <col min="5625" max="5626" width="11" style="771" customWidth="1"/>
    <col min="5627" max="5627" width="12.140625" style="771" customWidth="1"/>
    <col min="5628" max="5630" width="11" style="771" customWidth="1"/>
    <col min="5631" max="5631" width="30.42578125" style="771" customWidth="1"/>
    <col min="5632" max="5632" width="6.42578125" style="771" customWidth="1"/>
    <col min="5633" max="5642" width="11.42578125" style="771" customWidth="1"/>
    <col min="5643" max="5643" width="12.42578125" style="771" customWidth="1"/>
    <col min="5644" max="5879" width="11.42578125" style="771"/>
    <col min="5880" max="5880" width="30.42578125" style="771" customWidth="1"/>
    <col min="5881" max="5882" width="11" style="771" customWidth="1"/>
    <col min="5883" max="5883" width="12.140625" style="771" customWidth="1"/>
    <col min="5884" max="5886" width="11" style="771" customWidth="1"/>
    <col min="5887" max="5887" width="30.42578125" style="771" customWidth="1"/>
    <col min="5888" max="5888" width="6.42578125" style="771" customWidth="1"/>
    <col min="5889" max="5898" width="11.42578125" style="771" customWidth="1"/>
    <col min="5899" max="5899" width="12.42578125" style="771" customWidth="1"/>
    <col min="5900" max="6135" width="11.42578125" style="771"/>
    <col min="6136" max="6136" width="30.42578125" style="771" customWidth="1"/>
    <col min="6137" max="6138" width="11" style="771" customWidth="1"/>
    <col min="6139" max="6139" width="12.140625" style="771" customWidth="1"/>
    <col min="6140" max="6142" width="11" style="771" customWidth="1"/>
    <col min="6143" max="6143" width="30.42578125" style="771" customWidth="1"/>
    <col min="6144" max="6144" width="6.42578125" style="771" customWidth="1"/>
    <col min="6145" max="6154" width="11.42578125" style="771" customWidth="1"/>
    <col min="6155" max="6155" width="12.42578125" style="771" customWidth="1"/>
    <col min="6156" max="6391" width="11.42578125" style="771"/>
    <col min="6392" max="6392" width="30.42578125" style="771" customWidth="1"/>
    <col min="6393" max="6394" width="11" style="771" customWidth="1"/>
    <col min="6395" max="6395" width="12.140625" style="771" customWidth="1"/>
    <col min="6396" max="6398" width="11" style="771" customWidth="1"/>
    <col min="6399" max="6399" width="30.42578125" style="771" customWidth="1"/>
    <col min="6400" max="6400" width="6.42578125" style="771" customWidth="1"/>
    <col min="6401" max="6410" width="11.42578125" style="771" customWidth="1"/>
    <col min="6411" max="6411" width="12.42578125" style="771" customWidth="1"/>
    <col min="6412" max="6647" width="11.42578125" style="771"/>
    <col min="6648" max="6648" width="30.42578125" style="771" customWidth="1"/>
    <col min="6649" max="6650" width="11" style="771" customWidth="1"/>
    <col min="6651" max="6651" width="12.140625" style="771" customWidth="1"/>
    <col min="6652" max="6654" width="11" style="771" customWidth="1"/>
    <col min="6655" max="6655" width="30.42578125" style="771" customWidth="1"/>
    <col min="6656" max="6656" width="6.42578125" style="771" customWidth="1"/>
    <col min="6657" max="6666" width="11.42578125" style="771" customWidth="1"/>
    <col min="6667" max="6667" width="12.42578125" style="771" customWidth="1"/>
    <col min="6668" max="6903" width="11.42578125" style="771"/>
    <col min="6904" max="6904" width="30.42578125" style="771" customWidth="1"/>
    <col min="6905" max="6906" width="11" style="771" customWidth="1"/>
    <col min="6907" max="6907" width="12.140625" style="771" customWidth="1"/>
    <col min="6908" max="6910" width="11" style="771" customWidth="1"/>
    <col min="6911" max="6911" width="30.42578125" style="771" customWidth="1"/>
    <col min="6912" max="6912" width="6.42578125" style="771" customWidth="1"/>
    <col min="6913" max="6922" width="11.42578125" style="771" customWidth="1"/>
    <col min="6923" max="6923" width="12.42578125" style="771" customWidth="1"/>
    <col min="6924" max="7159" width="11.42578125" style="771"/>
    <col min="7160" max="7160" width="30.42578125" style="771" customWidth="1"/>
    <col min="7161" max="7162" width="11" style="771" customWidth="1"/>
    <col min="7163" max="7163" width="12.140625" style="771" customWidth="1"/>
    <col min="7164" max="7166" width="11" style="771" customWidth="1"/>
    <col min="7167" max="7167" width="30.42578125" style="771" customWidth="1"/>
    <col min="7168" max="7168" width="6.42578125" style="771" customWidth="1"/>
    <col min="7169" max="7178" width="11.42578125" style="771" customWidth="1"/>
    <col min="7179" max="7179" width="12.42578125" style="771" customWidth="1"/>
    <col min="7180" max="7415" width="11.42578125" style="771"/>
    <col min="7416" max="7416" width="30.42578125" style="771" customWidth="1"/>
    <col min="7417" max="7418" width="11" style="771" customWidth="1"/>
    <col min="7419" max="7419" width="12.140625" style="771" customWidth="1"/>
    <col min="7420" max="7422" width="11" style="771" customWidth="1"/>
    <col min="7423" max="7423" width="30.42578125" style="771" customWidth="1"/>
    <col min="7424" max="7424" width="6.42578125" style="771" customWidth="1"/>
    <col min="7425" max="7434" width="11.42578125" style="771" customWidth="1"/>
    <col min="7435" max="7435" width="12.42578125" style="771" customWidth="1"/>
    <col min="7436" max="7671" width="11.42578125" style="771"/>
    <col min="7672" max="7672" width="30.42578125" style="771" customWidth="1"/>
    <col min="7673" max="7674" width="11" style="771" customWidth="1"/>
    <col min="7675" max="7675" width="12.140625" style="771" customWidth="1"/>
    <col min="7676" max="7678" width="11" style="771" customWidth="1"/>
    <col min="7679" max="7679" width="30.42578125" style="771" customWidth="1"/>
    <col min="7680" max="7680" width="6.42578125" style="771" customWidth="1"/>
    <col min="7681" max="7690" width="11.42578125" style="771" customWidth="1"/>
    <col min="7691" max="7691" width="12.42578125" style="771" customWidth="1"/>
    <col min="7692" max="7927" width="11.42578125" style="771"/>
    <col min="7928" max="7928" width="30.42578125" style="771" customWidth="1"/>
    <col min="7929" max="7930" width="11" style="771" customWidth="1"/>
    <col min="7931" max="7931" width="12.140625" style="771" customWidth="1"/>
    <col min="7932" max="7934" width="11" style="771" customWidth="1"/>
    <col min="7935" max="7935" width="30.42578125" style="771" customWidth="1"/>
    <col min="7936" max="7936" width="6.42578125" style="771" customWidth="1"/>
    <col min="7937" max="7946" width="11.42578125" style="771" customWidth="1"/>
    <col min="7947" max="7947" width="12.42578125" style="771" customWidth="1"/>
    <col min="7948" max="8183" width="11.42578125" style="771"/>
    <col min="8184" max="8184" width="30.42578125" style="771" customWidth="1"/>
    <col min="8185" max="8186" width="11" style="771" customWidth="1"/>
    <col min="8187" max="8187" width="12.140625" style="771" customWidth="1"/>
    <col min="8188" max="8190" width="11" style="771" customWidth="1"/>
    <col min="8191" max="8191" width="30.42578125" style="771" customWidth="1"/>
    <col min="8192" max="8192" width="6.42578125" style="771" customWidth="1"/>
    <col min="8193" max="8202" width="11.42578125" style="771" customWidth="1"/>
    <col min="8203" max="8203" width="12.42578125" style="771" customWidth="1"/>
    <col min="8204" max="8439" width="11.42578125" style="771"/>
    <col min="8440" max="8440" width="30.42578125" style="771" customWidth="1"/>
    <col min="8441" max="8442" width="11" style="771" customWidth="1"/>
    <col min="8443" max="8443" width="12.140625" style="771" customWidth="1"/>
    <col min="8444" max="8446" width="11" style="771" customWidth="1"/>
    <col min="8447" max="8447" width="30.42578125" style="771" customWidth="1"/>
    <col min="8448" max="8448" width="6.42578125" style="771" customWidth="1"/>
    <col min="8449" max="8458" width="11.42578125" style="771" customWidth="1"/>
    <col min="8459" max="8459" width="12.42578125" style="771" customWidth="1"/>
    <col min="8460" max="8695" width="11.42578125" style="771"/>
    <col min="8696" max="8696" width="30.42578125" style="771" customWidth="1"/>
    <col min="8697" max="8698" width="11" style="771" customWidth="1"/>
    <col min="8699" max="8699" width="12.140625" style="771" customWidth="1"/>
    <col min="8700" max="8702" width="11" style="771" customWidth="1"/>
    <col min="8703" max="8703" width="30.42578125" style="771" customWidth="1"/>
    <col min="8704" max="8704" width="6.42578125" style="771" customWidth="1"/>
    <col min="8705" max="8714" width="11.42578125" style="771" customWidth="1"/>
    <col min="8715" max="8715" width="12.42578125" style="771" customWidth="1"/>
    <col min="8716" max="8951" width="11.42578125" style="771"/>
    <col min="8952" max="8952" width="30.42578125" style="771" customWidth="1"/>
    <col min="8953" max="8954" width="11" style="771" customWidth="1"/>
    <col min="8955" max="8955" width="12.140625" style="771" customWidth="1"/>
    <col min="8956" max="8958" width="11" style="771" customWidth="1"/>
    <col min="8959" max="8959" width="30.42578125" style="771" customWidth="1"/>
    <col min="8960" max="8960" width="6.42578125" style="771" customWidth="1"/>
    <col min="8961" max="8970" width="11.42578125" style="771" customWidth="1"/>
    <col min="8971" max="8971" width="12.42578125" style="771" customWidth="1"/>
    <col min="8972" max="9207" width="11.42578125" style="771"/>
    <col min="9208" max="9208" width="30.42578125" style="771" customWidth="1"/>
    <col min="9209" max="9210" width="11" style="771" customWidth="1"/>
    <col min="9211" max="9211" width="12.140625" style="771" customWidth="1"/>
    <col min="9212" max="9214" width="11" style="771" customWidth="1"/>
    <col min="9215" max="9215" width="30.42578125" style="771" customWidth="1"/>
    <col min="9216" max="9216" width="6.42578125" style="771" customWidth="1"/>
    <col min="9217" max="9226" width="11.42578125" style="771" customWidth="1"/>
    <col min="9227" max="9227" width="12.42578125" style="771" customWidth="1"/>
    <col min="9228" max="9463" width="11.42578125" style="771"/>
    <col min="9464" max="9464" width="30.42578125" style="771" customWidth="1"/>
    <col min="9465" max="9466" width="11" style="771" customWidth="1"/>
    <col min="9467" max="9467" width="12.140625" style="771" customWidth="1"/>
    <col min="9468" max="9470" width="11" style="771" customWidth="1"/>
    <col min="9471" max="9471" width="30.42578125" style="771" customWidth="1"/>
    <col min="9472" max="9472" width="6.42578125" style="771" customWidth="1"/>
    <col min="9473" max="9482" width="11.42578125" style="771" customWidth="1"/>
    <col min="9483" max="9483" width="12.42578125" style="771" customWidth="1"/>
    <col min="9484" max="9719" width="11.42578125" style="771"/>
    <col min="9720" max="9720" width="30.42578125" style="771" customWidth="1"/>
    <col min="9721" max="9722" width="11" style="771" customWidth="1"/>
    <col min="9723" max="9723" width="12.140625" style="771" customWidth="1"/>
    <col min="9724" max="9726" width="11" style="771" customWidth="1"/>
    <col min="9727" max="9727" width="30.42578125" style="771" customWidth="1"/>
    <col min="9728" max="9728" width="6.42578125" style="771" customWidth="1"/>
    <col min="9729" max="9738" width="11.42578125" style="771" customWidth="1"/>
    <col min="9739" max="9739" width="12.42578125" style="771" customWidth="1"/>
    <col min="9740" max="9975" width="11.42578125" style="771"/>
    <col min="9976" max="9976" width="30.42578125" style="771" customWidth="1"/>
    <col min="9977" max="9978" width="11" style="771" customWidth="1"/>
    <col min="9979" max="9979" width="12.140625" style="771" customWidth="1"/>
    <col min="9980" max="9982" width="11" style="771" customWidth="1"/>
    <col min="9983" max="9983" width="30.42578125" style="771" customWidth="1"/>
    <col min="9984" max="9984" width="6.42578125" style="771" customWidth="1"/>
    <col min="9985" max="9994" width="11.42578125" style="771" customWidth="1"/>
    <col min="9995" max="9995" width="12.42578125" style="771" customWidth="1"/>
    <col min="9996" max="10231" width="11.42578125" style="771"/>
    <col min="10232" max="10232" width="30.42578125" style="771" customWidth="1"/>
    <col min="10233" max="10234" width="11" style="771" customWidth="1"/>
    <col min="10235" max="10235" width="12.140625" style="771" customWidth="1"/>
    <col min="10236" max="10238" width="11" style="771" customWidth="1"/>
    <col min="10239" max="10239" width="30.42578125" style="771" customWidth="1"/>
    <col min="10240" max="10240" width="6.42578125" style="771" customWidth="1"/>
    <col min="10241" max="10250" width="11.42578125" style="771" customWidth="1"/>
    <col min="10251" max="10251" width="12.42578125" style="771" customWidth="1"/>
    <col min="10252" max="10487" width="11.42578125" style="771"/>
    <col min="10488" max="10488" width="30.42578125" style="771" customWidth="1"/>
    <col min="10489" max="10490" width="11" style="771" customWidth="1"/>
    <col min="10491" max="10491" width="12.140625" style="771" customWidth="1"/>
    <col min="10492" max="10494" width="11" style="771" customWidth="1"/>
    <col min="10495" max="10495" width="30.42578125" style="771" customWidth="1"/>
    <col min="10496" max="10496" width="6.42578125" style="771" customWidth="1"/>
    <col min="10497" max="10506" width="11.42578125" style="771" customWidth="1"/>
    <col min="10507" max="10507" width="12.42578125" style="771" customWidth="1"/>
    <col min="10508" max="10743" width="11.42578125" style="771"/>
    <col min="10744" max="10744" width="30.42578125" style="771" customWidth="1"/>
    <col min="10745" max="10746" width="11" style="771" customWidth="1"/>
    <col min="10747" max="10747" width="12.140625" style="771" customWidth="1"/>
    <col min="10748" max="10750" width="11" style="771" customWidth="1"/>
    <col min="10751" max="10751" width="30.42578125" style="771" customWidth="1"/>
    <col min="10752" max="10752" width="6.42578125" style="771" customWidth="1"/>
    <col min="10753" max="10762" width="11.42578125" style="771" customWidth="1"/>
    <col min="10763" max="10763" width="12.42578125" style="771" customWidth="1"/>
    <col min="10764" max="10999" width="11.42578125" style="771"/>
    <col min="11000" max="11000" width="30.42578125" style="771" customWidth="1"/>
    <col min="11001" max="11002" width="11" style="771" customWidth="1"/>
    <col min="11003" max="11003" width="12.140625" style="771" customWidth="1"/>
    <col min="11004" max="11006" width="11" style="771" customWidth="1"/>
    <col min="11007" max="11007" width="30.42578125" style="771" customWidth="1"/>
    <col min="11008" max="11008" width="6.42578125" style="771" customWidth="1"/>
    <col min="11009" max="11018" width="11.42578125" style="771" customWidth="1"/>
    <col min="11019" max="11019" width="12.42578125" style="771" customWidth="1"/>
    <col min="11020" max="11255" width="11.42578125" style="771"/>
    <col min="11256" max="11256" width="30.42578125" style="771" customWidth="1"/>
    <col min="11257" max="11258" width="11" style="771" customWidth="1"/>
    <col min="11259" max="11259" width="12.140625" style="771" customWidth="1"/>
    <col min="11260" max="11262" width="11" style="771" customWidth="1"/>
    <col min="11263" max="11263" width="30.42578125" style="771" customWidth="1"/>
    <col min="11264" max="11264" width="6.42578125" style="771" customWidth="1"/>
    <col min="11265" max="11274" width="11.42578125" style="771" customWidth="1"/>
    <col min="11275" max="11275" width="12.42578125" style="771" customWidth="1"/>
    <col min="11276" max="11511" width="11.42578125" style="771"/>
    <col min="11512" max="11512" width="30.42578125" style="771" customWidth="1"/>
    <col min="11513" max="11514" width="11" style="771" customWidth="1"/>
    <col min="11515" max="11515" width="12.140625" style="771" customWidth="1"/>
    <col min="11516" max="11518" width="11" style="771" customWidth="1"/>
    <col min="11519" max="11519" width="30.42578125" style="771" customWidth="1"/>
    <col min="11520" max="11520" width="6.42578125" style="771" customWidth="1"/>
    <col min="11521" max="11530" width="11.42578125" style="771" customWidth="1"/>
    <col min="11531" max="11531" width="12.42578125" style="771" customWidth="1"/>
    <col min="11532" max="11767" width="11.42578125" style="771"/>
    <col min="11768" max="11768" width="30.42578125" style="771" customWidth="1"/>
    <col min="11769" max="11770" width="11" style="771" customWidth="1"/>
    <col min="11771" max="11771" width="12.140625" style="771" customWidth="1"/>
    <col min="11772" max="11774" width="11" style="771" customWidth="1"/>
    <col min="11775" max="11775" width="30.42578125" style="771" customWidth="1"/>
    <col min="11776" max="11776" width="6.42578125" style="771" customWidth="1"/>
    <col min="11777" max="11786" width="11.42578125" style="771" customWidth="1"/>
    <col min="11787" max="11787" width="12.42578125" style="771" customWidth="1"/>
    <col min="11788" max="12023" width="11.42578125" style="771"/>
    <col min="12024" max="12024" width="30.42578125" style="771" customWidth="1"/>
    <col min="12025" max="12026" width="11" style="771" customWidth="1"/>
    <col min="12027" max="12027" width="12.140625" style="771" customWidth="1"/>
    <col min="12028" max="12030" width="11" style="771" customWidth="1"/>
    <col min="12031" max="12031" width="30.42578125" style="771" customWidth="1"/>
    <col min="12032" max="12032" width="6.42578125" style="771" customWidth="1"/>
    <col min="12033" max="12042" width="11.42578125" style="771" customWidth="1"/>
    <col min="12043" max="12043" width="12.42578125" style="771" customWidth="1"/>
    <col min="12044" max="12279" width="11.42578125" style="771"/>
    <col min="12280" max="12280" width="30.42578125" style="771" customWidth="1"/>
    <col min="12281" max="12282" width="11" style="771" customWidth="1"/>
    <col min="12283" max="12283" width="12.140625" style="771" customWidth="1"/>
    <col min="12284" max="12286" width="11" style="771" customWidth="1"/>
    <col min="12287" max="12287" width="30.42578125" style="771" customWidth="1"/>
    <col min="12288" max="12288" width="6.42578125" style="771" customWidth="1"/>
    <col min="12289" max="12298" width="11.42578125" style="771" customWidth="1"/>
    <col min="12299" max="12299" width="12.42578125" style="771" customWidth="1"/>
    <col min="12300" max="12535" width="11.42578125" style="771"/>
    <col min="12536" max="12536" width="30.42578125" style="771" customWidth="1"/>
    <col min="12537" max="12538" width="11" style="771" customWidth="1"/>
    <col min="12539" max="12539" width="12.140625" style="771" customWidth="1"/>
    <col min="12540" max="12542" width="11" style="771" customWidth="1"/>
    <col min="12543" max="12543" width="30.42578125" style="771" customWidth="1"/>
    <col min="12544" max="12544" width="6.42578125" style="771" customWidth="1"/>
    <col min="12545" max="12554" width="11.42578125" style="771" customWidth="1"/>
    <col min="12555" max="12555" width="12.42578125" style="771" customWidth="1"/>
    <col min="12556" max="12791" width="11.42578125" style="771"/>
    <col min="12792" max="12792" width="30.42578125" style="771" customWidth="1"/>
    <col min="12793" max="12794" width="11" style="771" customWidth="1"/>
    <col min="12795" max="12795" width="12.140625" style="771" customWidth="1"/>
    <col min="12796" max="12798" width="11" style="771" customWidth="1"/>
    <col min="12799" max="12799" width="30.42578125" style="771" customWidth="1"/>
    <col min="12800" max="12800" width="6.42578125" style="771" customWidth="1"/>
    <col min="12801" max="12810" width="11.42578125" style="771" customWidth="1"/>
    <col min="12811" max="12811" width="12.42578125" style="771" customWidth="1"/>
    <col min="12812" max="13047" width="11.42578125" style="771"/>
    <col min="13048" max="13048" width="30.42578125" style="771" customWidth="1"/>
    <col min="13049" max="13050" width="11" style="771" customWidth="1"/>
    <col min="13051" max="13051" width="12.140625" style="771" customWidth="1"/>
    <col min="13052" max="13054" width="11" style="771" customWidth="1"/>
    <col min="13055" max="13055" width="30.42578125" style="771" customWidth="1"/>
    <col min="13056" max="13056" width="6.42578125" style="771" customWidth="1"/>
    <col min="13057" max="13066" width="11.42578125" style="771" customWidth="1"/>
    <col min="13067" max="13067" width="12.42578125" style="771" customWidth="1"/>
    <col min="13068" max="13303" width="11.42578125" style="771"/>
    <col min="13304" max="13304" width="30.42578125" style="771" customWidth="1"/>
    <col min="13305" max="13306" width="11" style="771" customWidth="1"/>
    <col min="13307" max="13307" width="12.140625" style="771" customWidth="1"/>
    <col min="13308" max="13310" width="11" style="771" customWidth="1"/>
    <col min="13311" max="13311" width="30.42578125" style="771" customWidth="1"/>
    <col min="13312" max="13312" width="6.42578125" style="771" customWidth="1"/>
    <col min="13313" max="13322" width="11.42578125" style="771" customWidth="1"/>
    <col min="13323" max="13323" width="12.42578125" style="771" customWidth="1"/>
    <col min="13324" max="13559" width="11.42578125" style="771"/>
    <col min="13560" max="13560" width="30.42578125" style="771" customWidth="1"/>
    <col min="13561" max="13562" width="11" style="771" customWidth="1"/>
    <col min="13563" max="13563" width="12.140625" style="771" customWidth="1"/>
    <col min="13564" max="13566" width="11" style="771" customWidth="1"/>
    <col min="13567" max="13567" width="30.42578125" style="771" customWidth="1"/>
    <col min="13568" max="13568" width="6.42578125" style="771" customWidth="1"/>
    <col min="13569" max="13578" width="11.42578125" style="771" customWidth="1"/>
    <col min="13579" max="13579" width="12.42578125" style="771" customWidth="1"/>
    <col min="13580" max="13815" width="11.42578125" style="771"/>
    <col min="13816" max="13816" width="30.42578125" style="771" customWidth="1"/>
    <col min="13817" max="13818" width="11" style="771" customWidth="1"/>
    <col min="13819" max="13819" width="12.140625" style="771" customWidth="1"/>
    <col min="13820" max="13822" width="11" style="771" customWidth="1"/>
    <col min="13823" max="13823" width="30.42578125" style="771" customWidth="1"/>
    <col min="13824" max="13824" width="6.42578125" style="771" customWidth="1"/>
    <col min="13825" max="13834" width="11.42578125" style="771" customWidth="1"/>
    <col min="13835" max="13835" width="12.42578125" style="771" customWidth="1"/>
    <col min="13836" max="14071" width="11.42578125" style="771"/>
    <col min="14072" max="14072" width="30.42578125" style="771" customWidth="1"/>
    <col min="14073" max="14074" width="11" style="771" customWidth="1"/>
    <col min="14075" max="14075" width="12.140625" style="771" customWidth="1"/>
    <col min="14076" max="14078" width="11" style="771" customWidth="1"/>
    <col min="14079" max="14079" width="30.42578125" style="771" customWidth="1"/>
    <col min="14080" max="14080" width="6.42578125" style="771" customWidth="1"/>
    <col min="14081" max="14090" width="11.42578125" style="771" customWidth="1"/>
    <col min="14091" max="14091" width="12.42578125" style="771" customWidth="1"/>
    <col min="14092" max="14327" width="11.42578125" style="771"/>
    <col min="14328" max="14328" width="30.42578125" style="771" customWidth="1"/>
    <col min="14329" max="14330" width="11" style="771" customWidth="1"/>
    <col min="14331" max="14331" width="12.140625" style="771" customWidth="1"/>
    <col min="14332" max="14334" width="11" style="771" customWidth="1"/>
    <col min="14335" max="14335" width="30.42578125" style="771" customWidth="1"/>
    <col min="14336" max="14336" width="6.42578125" style="771" customWidth="1"/>
    <col min="14337" max="14346" width="11.42578125" style="771" customWidth="1"/>
    <col min="14347" max="14347" width="12.42578125" style="771" customWidth="1"/>
    <col min="14348" max="14583" width="11.42578125" style="771"/>
    <col min="14584" max="14584" width="30.42578125" style="771" customWidth="1"/>
    <col min="14585" max="14586" width="11" style="771" customWidth="1"/>
    <col min="14587" max="14587" width="12.140625" style="771" customWidth="1"/>
    <col min="14588" max="14590" width="11" style="771" customWidth="1"/>
    <col min="14591" max="14591" width="30.42578125" style="771" customWidth="1"/>
    <col min="14592" max="14592" width="6.42578125" style="771" customWidth="1"/>
    <col min="14593" max="14602" width="11.42578125" style="771" customWidth="1"/>
    <col min="14603" max="14603" width="12.42578125" style="771" customWidth="1"/>
    <col min="14604" max="14839" width="11.42578125" style="771"/>
    <col min="14840" max="14840" width="30.42578125" style="771" customWidth="1"/>
    <col min="14841" max="14842" width="11" style="771" customWidth="1"/>
    <col min="14843" max="14843" width="12.140625" style="771" customWidth="1"/>
    <col min="14844" max="14846" width="11" style="771" customWidth="1"/>
    <col min="14847" max="14847" width="30.42578125" style="771" customWidth="1"/>
    <col min="14848" max="14848" width="6.42578125" style="771" customWidth="1"/>
    <col min="14849" max="14858" width="11.42578125" style="771" customWidth="1"/>
    <col min="14859" max="14859" width="12.42578125" style="771" customWidth="1"/>
    <col min="14860" max="15095" width="11.42578125" style="771"/>
    <col min="15096" max="15096" width="30.42578125" style="771" customWidth="1"/>
    <col min="15097" max="15098" width="11" style="771" customWidth="1"/>
    <col min="15099" max="15099" width="12.140625" style="771" customWidth="1"/>
    <col min="15100" max="15102" width="11" style="771" customWidth="1"/>
    <col min="15103" max="15103" width="30.42578125" style="771" customWidth="1"/>
    <col min="15104" max="15104" width="6.42578125" style="771" customWidth="1"/>
    <col min="15105" max="15114" width="11.42578125" style="771" customWidth="1"/>
    <col min="15115" max="15115" width="12.42578125" style="771" customWidth="1"/>
    <col min="15116" max="15351" width="11.42578125" style="771"/>
    <col min="15352" max="15352" width="30.42578125" style="771" customWidth="1"/>
    <col min="15353" max="15354" width="11" style="771" customWidth="1"/>
    <col min="15355" max="15355" width="12.140625" style="771" customWidth="1"/>
    <col min="15356" max="15358" width="11" style="771" customWidth="1"/>
    <col min="15359" max="15359" width="30.42578125" style="771" customWidth="1"/>
    <col min="15360" max="15360" width="6.42578125" style="771" customWidth="1"/>
    <col min="15361" max="15370" width="11.42578125" style="771" customWidth="1"/>
    <col min="15371" max="15371" width="12.42578125" style="771" customWidth="1"/>
    <col min="15372" max="15607" width="11.42578125" style="771"/>
    <col min="15608" max="15608" width="30.42578125" style="771" customWidth="1"/>
    <col min="15609" max="15610" width="11" style="771" customWidth="1"/>
    <col min="15611" max="15611" width="12.140625" style="771" customWidth="1"/>
    <col min="15612" max="15614" width="11" style="771" customWidth="1"/>
    <col min="15615" max="15615" width="30.42578125" style="771" customWidth="1"/>
    <col min="15616" max="15616" width="6.42578125" style="771" customWidth="1"/>
    <col min="15617" max="15626" width="11.42578125" style="771" customWidth="1"/>
    <col min="15627" max="15627" width="12.42578125" style="771" customWidth="1"/>
    <col min="15628" max="15863" width="11.42578125" style="771"/>
    <col min="15864" max="15864" width="30.42578125" style="771" customWidth="1"/>
    <col min="15865" max="15866" width="11" style="771" customWidth="1"/>
    <col min="15867" max="15867" width="12.140625" style="771" customWidth="1"/>
    <col min="15868" max="15870" width="11" style="771" customWidth="1"/>
    <col min="15871" max="15871" width="30.42578125" style="771" customWidth="1"/>
    <col min="15872" max="15872" width="6.42578125" style="771" customWidth="1"/>
    <col min="15873" max="15882" width="11.42578125" style="771" customWidth="1"/>
    <col min="15883" max="15883" width="12.42578125" style="771" customWidth="1"/>
    <col min="15884" max="16119" width="11.42578125" style="771"/>
    <col min="16120" max="16120" width="30.42578125" style="771" customWidth="1"/>
    <col min="16121" max="16122" width="11" style="771" customWidth="1"/>
    <col min="16123" max="16123" width="12.140625" style="771" customWidth="1"/>
    <col min="16124" max="16126" width="11" style="771" customWidth="1"/>
    <col min="16127" max="16127" width="30.42578125" style="771" customWidth="1"/>
    <col min="16128" max="16128" width="6.42578125" style="771" customWidth="1"/>
    <col min="16129" max="16138" width="11.42578125" style="771" customWidth="1"/>
    <col min="16139" max="16139" width="12.42578125" style="771" customWidth="1"/>
    <col min="16140" max="16384" width="11.42578125" style="771"/>
  </cols>
  <sheetData>
    <row r="1" spans="1:9" ht="24.75" customHeight="1">
      <c r="A1" s="217" t="s">
        <v>0</v>
      </c>
      <c r="D1" s="219"/>
      <c r="E1" s="219"/>
      <c r="F1" s="219"/>
      <c r="G1" s="219"/>
      <c r="H1" s="219"/>
      <c r="I1" s="218" t="s">
        <v>1</v>
      </c>
    </row>
    <row r="2" spans="1:9" ht="18.95" customHeight="1">
      <c r="A2" s="219"/>
      <c r="I2" s="219"/>
    </row>
    <row r="3" spans="1:9" ht="30.75" customHeight="1">
      <c r="A3" s="871" t="s">
        <v>791</v>
      </c>
      <c r="B3" s="938"/>
      <c r="C3" s="938"/>
      <c r="D3" s="940"/>
      <c r="E3" s="940"/>
      <c r="F3" s="940"/>
      <c r="G3" s="1131" t="s">
        <v>790</v>
      </c>
      <c r="H3" s="1131"/>
      <c r="I3" s="1131"/>
    </row>
    <row r="4" spans="1:9" ht="15" customHeight="1">
      <c r="A4" s="939" t="s">
        <v>695</v>
      </c>
      <c r="B4" s="938"/>
      <c r="C4" s="938"/>
      <c r="D4" s="940"/>
      <c r="E4" s="940"/>
      <c r="F4" s="1132" t="s">
        <v>696</v>
      </c>
      <c r="G4" s="1132"/>
      <c r="H4" s="1132"/>
      <c r="I4" s="1132"/>
    </row>
    <row r="5" spans="1:9" s="221" customFormat="1" ht="14.25" customHeight="1">
      <c r="B5" s="174"/>
      <c r="C5" s="174"/>
      <c r="D5" s="179"/>
    </row>
    <row r="6" spans="1:9" ht="12.95" customHeight="1">
      <c r="A6" s="304" t="s">
        <v>939</v>
      </c>
      <c r="B6" s="772" t="s">
        <v>204</v>
      </c>
      <c r="C6" s="772" t="s">
        <v>848</v>
      </c>
      <c r="D6" s="800" t="s">
        <v>697</v>
      </c>
      <c r="E6" s="800" t="s">
        <v>698</v>
      </c>
      <c r="F6" s="800" t="s">
        <v>699</v>
      </c>
      <c r="G6" s="800" t="s">
        <v>700</v>
      </c>
      <c r="H6" s="800" t="s">
        <v>701</v>
      </c>
      <c r="I6" s="1036" t="s">
        <v>1008</v>
      </c>
    </row>
    <row r="7" spans="1:9" ht="12" customHeight="1">
      <c r="A7" s="37" t="s">
        <v>702</v>
      </c>
      <c r="B7" s="773"/>
      <c r="C7" s="773"/>
      <c r="D7" s="800" t="s">
        <v>703</v>
      </c>
      <c r="E7" s="800" t="s">
        <v>704</v>
      </c>
      <c r="F7" s="800" t="s">
        <v>705</v>
      </c>
      <c r="G7" s="800" t="s">
        <v>706</v>
      </c>
      <c r="H7" s="800" t="s">
        <v>707</v>
      </c>
      <c r="I7" s="67" t="s">
        <v>708</v>
      </c>
    </row>
    <row r="8" spans="1:9" ht="12" customHeight="1">
      <c r="A8" s="36"/>
      <c r="B8" s="80"/>
      <c r="C8" s="85" t="s">
        <v>849</v>
      </c>
      <c r="D8" s="24" t="s">
        <v>709</v>
      </c>
      <c r="E8" s="24" t="s">
        <v>710</v>
      </c>
      <c r="F8" s="24" t="s">
        <v>711</v>
      </c>
      <c r="G8" s="24" t="s">
        <v>712</v>
      </c>
      <c r="H8" s="24" t="s">
        <v>713</v>
      </c>
      <c r="I8" s="36"/>
    </row>
    <row r="9" spans="1:9" ht="12" customHeight="1">
      <c r="A9" s="36"/>
      <c r="B9" s="67" t="s">
        <v>295</v>
      </c>
      <c r="C9" s="67" t="s">
        <v>850</v>
      </c>
      <c r="D9" s="24" t="s">
        <v>714</v>
      </c>
      <c r="E9" s="67" t="s">
        <v>715</v>
      </c>
      <c r="F9" s="24" t="s">
        <v>716</v>
      </c>
      <c r="G9" s="24" t="s">
        <v>717</v>
      </c>
      <c r="H9" s="24" t="s">
        <v>718</v>
      </c>
      <c r="I9" s="36"/>
    </row>
    <row r="10" spans="1:9" ht="12" customHeight="1">
      <c r="A10" s="36"/>
      <c r="B10" s="67"/>
      <c r="C10" s="67"/>
      <c r="D10" s="24" t="s">
        <v>719</v>
      </c>
      <c r="E10" s="24" t="s">
        <v>720</v>
      </c>
      <c r="F10" s="88"/>
      <c r="G10" s="88"/>
      <c r="H10" s="88"/>
      <c r="I10" s="36"/>
    </row>
    <row r="11" spans="1:9" ht="12" customHeight="1">
      <c r="A11" s="36"/>
      <c r="B11" s="80"/>
      <c r="C11" s="80"/>
      <c r="D11" s="36"/>
      <c r="E11" s="36"/>
      <c r="F11" s="36"/>
      <c r="G11" s="36"/>
      <c r="H11" s="36"/>
      <c r="I11" s="36"/>
    </row>
    <row r="12" spans="1:9" ht="12" customHeight="1">
      <c r="A12" s="23" t="s">
        <v>18</v>
      </c>
      <c r="B12" s="698">
        <f t="shared" ref="B12:H12" si="0">SUM(B13:B19)</f>
        <v>1059397</v>
      </c>
      <c r="C12" s="698" t="s">
        <v>226</v>
      </c>
      <c r="D12" s="698">
        <f t="shared" si="0"/>
        <v>667519</v>
      </c>
      <c r="E12" s="698">
        <f t="shared" si="0"/>
        <v>309379</v>
      </c>
      <c r="F12" s="698">
        <f t="shared" si="0"/>
        <v>65684</v>
      </c>
      <c r="G12" s="698">
        <f t="shared" si="0"/>
        <v>446</v>
      </c>
      <c r="H12" s="698">
        <f t="shared" si="0"/>
        <v>16369</v>
      </c>
      <c r="I12" s="25" t="s">
        <v>19</v>
      </c>
    </row>
    <row r="13" spans="1:9" ht="12" customHeight="1">
      <c r="A13" s="28" t="s">
        <v>20</v>
      </c>
      <c r="B13" s="702">
        <v>291457</v>
      </c>
      <c r="C13" s="702" t="s">
        <v>226</v>
      </c>
      <c r="D13" s="702">
        <v>161805</v>
      </c>
      <c r="E13" s="702">
        <v>109470</v>
      </c>
      <c r="F13" s="702">
        <v>15726</v>
      </c>
      <c r="G13" s="702">
        <v>400</v>
      </c>
      <c r="H13" s="702">
        <v>4056</v>
      </c>
      <c r="I13" s="30" t="s">
        <v>21</v>
      </c>
    </row>
    <row r="14" spans="1:9" ht="12" customHeight="1">
      <c r="A14" s="28" t="s">
        <v>22</v>
      </c>
      <c r="B14" s="702">
        <v>65450</v>
      </c>
      <c r="C14" s="702" t="s">
        <v>226</v>
      </c>
      <c r="D14" s="702">
        <v>43001</v>
      </c>
      <c r="E14" s="702">
        <v>17548</v>
      </c>
      <c r="F14" s="702">
        <v>4750</v>
      </c>
      <c r="G14" s="702" t="s">
        <v>226</v>
      </c>
      <c r="H14" s="702">
        <v>151</v>
      </c>
      <c r="I14" s="30" t="s">
        <v>23</v>
      </c>
    </row>
    <row r="15" spans="1:9" ht="12" customHeight="1">
      <c r="A15" s="18" t="s">
        <v>26</v>
      </c>
      <c r="B15" s="702">
        <v>102294</v>
      </c>
      <c r="C15" s="702" t="s">
        <v>226</v>
      </c>
      <c r="D15" s="702">
        <v>67589</v>
      </c>
      <c r="E15" s="702">
        <v>25876</v>
      </c>
      <c r="F15" s="702">
        <v>8697</v>
      </c>
      <c r="G15" s="702" t="s">
        <v>226</v>
      </c>
      <c r="H15" s="702">
        <v>132</v>
      </c>
      <c r="I15" s="30" t="s">
        <v>27</v>
      </c>
    </row>
    <row r="16" spans="1:9" s="774" customFormat="1" ht="12" customHeight="1">
      <c r="A16" s="18" t="s">
        <v>28</v>
      </c>
      <c r="B16" s="702">
        <v>46506</v>
      </c>
      <c r="C16" s="702" t="s">
        <v>226</v>
      </c>
      <c r="D16" s="702">
        <v>29313</v>
      </c>
      <c r="E16" s="702">
        <v>16962</v>
      </c>
      <c r="F16" s="702">
        <v>231</v>
      </c>
      <c r="G16" s="702" t="s">
        <v>226</v>
      </c>
      <c r="H16" s="702" t="s">
        <v>226</v>
      </c>
      <c r="I16" s="30" t="s">
        <v>29</v>
      </c>
    </row>
    <row r="17" spans="1:9" ht="12" customHeight="1">
      <c r="A17" s="18" t="s">
        <v>30</v>
      </c>
      <c r="B17" s="702">
        <v>306806</v>
      </c>
      <c r="C17" s="702" t="s">
        <v>226</v>
      </c>
      <c r="D17" s="702">
        <v>202205</v>
      </c>
      <c r="E17" s="702">
        <v>69594</v>
      </c>
      <c r="F17" s="702">
        <v>24487</v>
      </c>
      <c r="G17" s="702" t="s">
        <v>226</v>
      </c>
      <c r="H17" s="702">
        <v>10520</v>
      </c>
      <c r="I17" s="30" t="s">
        <v>31</v>
      </c>
    </row>
    <row r="18" spans="1:9" ht="12" customHeight="1">
      <c r="A18" s="18" t="s">
        <v>32</v>
      </c>
      <c r="B18" s="702">
        <v>160006</v>
      </c>
      <c r="C18" s="702" t="s">
        <v>226</v>
      </c>
      <c r="D18" s="702">
        <v>111948</v>
      </c>
      <c r="E18" s="702">
        <v>44169</v>
      </c>
      <c r="F18" s="702">
        <v>2335</v>
      </c>
      <c r="G18" s="702">
        <v>46</v>
      </c>
      <c r="H18" s="702">
        <v>1508</v>
      </c>
      <c r="I18" s="30" t="s">
        <v>33</v>
      </c>
    </row>
    <row r="19" spans="1:9" ht="12" customHeight="1">
      <c r="A19" s="18" t="s">
        <v>34</v>
      </c>
      <c r="B19" s="702">
        <v>86878</v>
      </c>
      <c r="C19" s="702" t="s">
        <v>226</v>
      </c>
      <c r="D19" s="702">
        <v>51658</v>
      </c>
      <c r="E19" s="702">
        <v>25760</v>
      </c>
      <c r="F19" s="702">
        <v>9458</v>
      </c>
      <c r="G19" s="702" t="s">
        <v>226</v>
      </c>
      <c r="H19" s="702">
        <v>2</v>
      </c>
      <c r="I19" s="30" t="s">
        <v>35</v>
      </c>
    </row>
    <row r="20" spans="1:9" ht="12" customHeight="1">
      <c r="A20" s="23" t="s">
        <v>36</v>
      </c>
      <c r="B20" s="698">
        <f t="shared" ref="B20:H20" si="1">SUM(B21:B28)</f>
        <v>871763</v>
      </c>
      <c r="C20" s="698">
        <f t="shared" si="1"/>
        <v>27</v>
      </c>
      <c r="D20" s="698">
        <f t="shared" si="1"/>
        <v>366073</v>
      </c>
      <c r="E20" s="698">
        <f t="shared" si="1"/>
        <v>345454</v>
      </c>
      <c r="F20" s="698">
        <f t="shared" si="1"/>
        <v>140392</v>
      </c>
      <c r="G20" s="698">
        <f t="shared" si="1"/>
        <v>2789</v>
      </c>
      <c r="H20" s="698">
        <f t="shared" si="1"/>
        <v>17028</v>
      </c>
      <c r="I20" s="32" t="s">
        <v>37</v>
      </c>
    </row>
    <row r="21" spans="1:9" ht="12" customHeight="1">
      <c r="A21" s="28" t="s">
        <v>38</v>
      </c>
      <c r="B21" s="702">
        <v>124889</v>
      </c>
      <c r="C21" s="702" t="s">
        <v>226</v>
      </c>
      <c r="D21" s="702">
        <v>82590</v>
      </c>
      <c r="E21" s="702">
        <v>30655</v>
      </c>
      <c r="F21" s="702">
        <v>11644</v>
      </c>
      <c r="G21" s="702" t="s">
        <v>226</v>
      </c>
      <c r="H21" s="702" t="s">
        <v>226</v>
      </c>
      <c r="I21" s="33" t="s">
        <v>39</v>
      </c>
    </row>
    <row r="22" spans="1:9" ht="12" customHeight="1">
      <c r="A22" s="1065" t="s">
        <v>40</v>
      </c>
      <c r="B22" s="1078">
        <v>18163</v>
      </c>
      <c r="C22" s="1078" t="s">
        <v>226</v>
      </c>
      <c r="D22" s="1078">
        <v>12129</v>
      </c>
      <c r="E22" s="1078">
        <v>5207</v>
      </c>
      <c r="F22" s="1078">
        <v>827</v>
      </c>
      <c r="G22" s="1078" t="s">
        <v>226</v>
      </c>
      <c r="H22" s="1078" t="s">
        <v>226</v>
      </c>
      <c r="I22" s="1066" t="s">
        <v>41</v>
      </c>
    </row>
    <row r="23" spans="1:9" ht="12" customHeight="1">
      <c r="A23" s="28" t="s">
        <v>42</v>
      </c>
      <c r="B23" s="702">
        <v>31226</v>
      </c>
      <c r="C23" s="702" t="s">
        <v>226</v>
      </c>
      <c r="D23" s="702">
        <v>22494</v>
      </c>
      <c r="E23" s="702">
        <v>8514</v>
      </c>
      <c r="F23" s="702" t="s">
        <v>226</v>
      </c>
      <c r="G23" s="702" t="s">
        <v>226</v>
      </c>
      <c r="H23" s="702">
        <v>218</v>
      </c>
      <c r="I23" s="33" t="s">
        <v>43</v>
      </c>
    </row>
    <row r="24" spans="1:9" ht="12" customHeight="1">
      <c r="A24" s="28" t="s">
        <v>44</v>
      </c>
      <c r="B24" s="702">
        <v>70551</v>
      </c>
      <c r="C24" s="702" t="s">
        <v>226</v>
      </c>
      <c r="D24" s="702">
        <v>48027</v>
      </c>
      <c r="E24" s="702">
        <v>20382</v>
      </c>
      <c r="F24" s="702">
        <v>2142</v>
      </c>
      <c r="G24" s="702" t="s">
        <v>226</v>
      </c>
      <c r="H24" s="702" t="s">
        <v>226</v>
      </c>
      <c r="I24" s="30" t="s">
        <v>45</v>
      </c>
    </row>
    <row r="25" spans="1:9" ht="12" customHeight="1">
      <c r="A25" s="28" t="s">
        <v>46</v>
      </c>
      <c r="B25" s="702">
        <v>62229</v>
      </c>
      <c r="C25" s="702" t="s">
        <v>226</v>
      </c>
      <c r="D25" s="702">
        <v>40863</v>
      </c>
      <c r="E25" s="702">
        <v>16796</v>
      </c>
      <c r="F25" s="702">
        <v>4468</v>
      </c>
      <c r="G25" s="702">
        <v>51</v>
      </c>
      <c r="H25" s="702">
        <v>51</v>
      </c>
      <c r="I25" s="30" t="s">
        <v>47</v>
      </c>
    </row>
    <row r="26" spans="1:9" ht="12" customHeight="1">
      <c r="A26" s="28" t="s">
        <v>48</v>
      </c>
      <c r="B26" s="702">
        <v>71347</v>
      </c>
      <c r="C26" s="702">
        <v>27</v>
      </c>
      <c r="D26" s="702">
        <v>22424</v>
      </c>
      <c r="E26" s="702">
        <v>42591</v>
      </c>
      <c r="F26" s="702">
        <v>6305</v>
      </c>
      <c r="G26" s="702" t="s">
        <v>226</v>
      </c>
      <c r="H26" s="702" t="s">
        <v>226</v>
      </c>
      <c r="I26" s="33" t="s">
        <v>49</v>
      </c>
    </row>
    <row r="27" spans="1:9" ht="12" customHeight="1">
      <c r="A27" s="28" t="s">
        <v>50</v>
      </c>
      <c r="B27" s="702">
        <v>460995</v>
      </c>
      <c r="C27" s="702" t="s">
        <v>226</v>
      </c>
      <c r="D27" s="702">
        <v>126196</v>
      </c>
      <c r="E27" s="702">
        <v>204248</v>
      </c>
      <c r="F27" s="702">
        <v>111054</v>
      </c>
      <c r="G27" s="702">
        <v>2738</v>
      </c>
      <c r="H27" s="702">
        <v>16759</v>
      </c>
      <c r="I27" s="33" t="s">
        <v>51</v>
      </c>
    </row>
    <row r="28" spans="1:9" ht="12" customHeight="1">
      <c r="A28" s="28" t="s">
        <v>52</v>
      </c>
      <c r="B28" s="702">
        <v>32363</v>
      </c>
      <c r="C28" s="702" t="s">
        <v>226</v>
      </c>
      <c r="D28" s="702">
        <v>11350</v>
      </c>
      <c r="E28" s="702">
        <v>17061</v>
      </c>
      <c r="F28" s="702">
        <v>3952</v>
      </c>
      <c r="G28" s="702" t="s">
        <v>226</v>
      </c>
      <c r="H28" s="702" t="s">
        <v>226</v>
      </c>
      <c r="I28" s="33" t="s">
        <v>53</v>
      </c>
    </row>
    <row r="29" spans="1:9" ht="12" customHeight="1">
      <c r="A29" s="23" t="s">
        <v>54</v>
      </c>
      <c r="B29" s="698">
        <f t="shared" ref="B29:H29" si="2">SUM(B30:B37)</f>
        <v>1430972</v>
      </c>
      <c r="C29" s="698">
        <f t="shared" si="2"/>
        <v>15</v>
      </c>
      <c r="D29" s="698">
        <f t="shared" si="2"/>
        <v>844822</v>
      </c>
      <c r="E29" s="698">
        <f t="shared" si="2"/>
        <v>438109</v>
      </c>
      <c r="F29" s="698">
        <f t="shared" si="2"/>
        <v>135422</v>
      </c>
      <c r="G29" s="698">
        <f t="shared" si="2"/>
        <v>855</v>
      </c>
      <c r="H29" s="698">
        <f t="shared" si="2"/>
        <v>11749</v>
      </c>
      <c r="I29" s="25" t="s">
        <v>55</v>
      </c>
    </row>
    <row r="30" spans="1:9" ht="12" customHeight="1">
      <c r="A30" s="35" t="s">
        <v>56</v>
      </c>
      <c r="B30" s="702">
        <v>261662</v>
      </c>
      <c r="C30" s="702" t="s">
        <v>226</v>
      </c>
      <c r="D30" s="702">
        <v>154169</v>
      </c>
      <c r="E30" s="702">
        <v>63041</v>
      </c>
      <c r="F30" s="702">
        <v>40432</v>
      </c>
      <c r="G30" s="702">
        <v>372</v>
      </c>
      <c r="H30" s="702">
        <v>3648</v>
      </c>
      <c r="I30" s="30" t="s">
        <v>57</v>
      </c>
    </row>
    <row r="31" spans="1:9" ht="12" customHeight="1">
      <c r="A31" s="36" t="s">
        <v>58</v>
      </c>
      <c r="B31" s="702">
        <v>55246</v>
      </c>
      <c r="C31" s="702" t="s">
        <v>226</v>
      </c>
      <c r="D31" s="702">
        <v>25001</v>
      </c>
      <c r="E31" s="702">
        <v>28016</v>
      </c>
      <c r="F31" s="702">
        <v>2229</v>
      </c>
      <c r="G31" s="702" t="s">
        <v>226</v>
      </c>
      <c r="H31" s="702" t="s">
        <v>226</v>
      </c>
      <c r="I31" s="30" t="s">
        <v>59</v>
      </c>
    </row>
    <row r="32" spans="1:9" s="774" customFormat="1" ht="12" customHeight="1">
      <c r="A32" s="35" t="s">
        <v>60</v>
      </c>
      <c r="B32" s="702">
        <v>76527</v>
      </c>
      <c r="C32" s="702" t="s">
        <v>226</v>
      </c>
      <c r="D32" s="702">
        <v>44528</v>
      </c>
      <c r="E32" s="702">
        <v>25813</v>
      </c>
      <c r="F32" s="702">
        <v>6186</v>
      </c>
      <c r="G32" s="702" t="s">
        <v>226</v>
      </c>
      <c r="H32" s="702" t="s">
        <v>226</v>
      </c>
      <c r="I32" s="30" t="s">
        <v>61</v>
      </c>
    </row>
    <row r="33" spans="1:9" ht="12" customHeight="1">
      <c r="A33" s="28" t="s">
        <v>62</v>
      </c>
      <c r="B33" s="702">
        <v>666304</v>
      </c>
      <c r="C33" s="702" t="s">
        <v>226</v>
      </c>
      <c r="D33" s="702">
        <v>410755</v>
      </c>
      <c r="E33" s="702">
        <v>175878</v>
      </c>
      <c r="F33" s="702">
        <v>72296</v>
      </c>
      <c r="G33" s="702">
        <v>380</v>
      </c>
      <c r="H33" s="702">
        <v>6995</v>
      </c>
      <c r="I33" s="30" t="s">
        <v>63</v>
      </c>
    </row>
    <row r="34" spans="1:9" ht="12" customHeight="1">
      <c r="A34" s="36" t="s">
        <v>64</v>
      </c>
      <c r="B34" s="702">
        <v>103378</v>
      </c>
      <c r="C34" s="702">
        <v>15</v>
      </c>
      <c r="D34" s="702">
        <v>61563</v>
      </c>
      <c r="E34" s="702">
        <v>28923</v>
      </c>
      <c r="F34" s="702">
        <v>11988</v>
      </c>
      <c r="G34" s="702">
        <v>32</v>
      </c>
      <c r="H34" s="702">
        <v>857</v>
      </c>
      <c r="I34" s="30" t="s">
        <v>928</v>
      </c>
    </row>
    <row r="35" spans="1:9" ht="12" customHeight="1">
      <c r="A35" s="28" t="s">
        <v>65</v>
      </c>
      <c r="B35" s="702">
        <v>19396</v>
      </c>
      <c r="C35" s="702" t="s">
        <v>226</v>
      </c>
      <c r="D35" s="702">
        <v>9325</v>
      </c>
      <c r="E35" s="702">
        <v>7780</v>
      </c>
      <c r="F35" s="702">
        <v>2291</v>
      </c>
      <c r="G35" s="702" t="s">
        <v>226</v>
      </c>
      <c r="H35" s="702" t="s">
        <v>226</v>
      </c>
      <c r="I35" s="30" t="s">
        <v>66</v>
      </c>
    </row>
    <row r="36" spans="1:9" s="774" customFormat="1" ht="12" customHeight="1">
      <c r="A36" s="28" t="s">
        <v>67</v>
      </c>
      <c r="B36" s="702">
        <v>49404</v>
      </c>
      <c r="C36" s="702" t="s">
        <v>226</v>
      </c>
      <c r="D36" s="702">
        <v>34993</v>
      </c>
      <c r="E36" s="702">
        <v>14093</v>
      </c>
      <c r="F36" s="702" t="s">
        <v>226</v>
      </c>
      <c r="G36" s="702">
        <v>71</v>
      </c>
      <c r="H36" s="702">
        <v>247</v>
      </c>
      <c r="I36" s="30" t="s">
        <v>68</v>
      </c>
    </row>
    <row r="37" spans="1:9" ht="12" customHeight="1">
      <c r="A37" s="28" t="s">
        <v>69</v>
      </c>
      <c r="B37" s="702">
        <v>199055</v>
      </c>
      <c r="C37" s="702" t="s">
        <v>226</v>
      </c>
      <c r="D37" s="702">
        <v>104488</v>
      </c>
      <c r="E37" s="702">
        <v>94565</v>
      </c>
      <c r="F37" s="702" t="s">
        <v>226</v>
      </c>
      <c r="G37" s="702" t="s">
        <v>226</v>
      </c>
      <c r="H37" s="702">
        <v>2</v>
      </c>
      <c r="I37" s="30" t="s">
        <v>70</v>
      </c>
    </row>
    <row r="38" spans="1:9" ht="12" customHeight="1">
      <c r="A38" s="37" t="s">
        <v>73</v>
      </c>
      <c r="B38" s="698">
        <f t="shared" ref="B38:H38" si="3">SUM(B39:B45)</f>
        <v>4081629</v>
      </c>
      <c r="C38" s="698" t="s">
        <v>226</v>
      </c>
      <c r="D38" s="698">
        <f t="shared" si="3"/>
        <v>2721645</v>
      </c>
      <c r="E38" s="698">
        <f t="shared" si="3"/>
        <v>1220145</v>
      </c>
      <c r="F38" s="698">
        <f t="shared" si="3"/>
        <v>33130</v>
      </c>
      <c r="G38" s="698">
        <f t="shared" si="3"/>
        <v>14658</v>
      </c>
      <c r="H38" s="698">
        <f t="shared" si="3"/>
        <v>92051</v>
      </c>
      <c r="I38" s="25" t="s">
        <v>74</v>
      </c>
    </row>
    <row r="39" spans="1:9" ht="12" customHeight="1">
      <c r="A39" s="35" t="s">
        <v>75</v>
      </c>
      <c r="B39" s="702">
        <v>54319</v>
      </c>
      <c r="C39" s="702" t="s">
        <v>226</v>
      </c>
      <c r="D39" s="702">
        <v>36720</v>
      </c>
      <c r="E39" s="702">
        <v>12583</v>
      </c>
      <c r="F39" s="702">
        <v>4790</v>
      </c>
      <c r="G39" s="702" t="s">
        <v>226</v>
      </c>
      <c r="H39" s="702">
        <v>226</v>
      </c>
      <c r="I39" s="33" t="s">
        <v>76</v>
      </c>
    </row>
    <row r="40" spans="1:9" s="774" customFormat="1" ht="12" customHeight="1">
      <c r="A40" s="35" t="s">
        <v>77</v>
      </c>
      <c r="B40" s="702">
        <v>334126</v>
      </c>
      <c r="C40" s="702" t="s">
        <v>226</v>
      </c>
      <c r="D40" s="702">
        <v>172712</v>
      </c>
      <c r="E40" s="702">
        <v>146786</v>
      </c>
      <c r="F40" s="702">
        <v>14628</v>
      </c>
      <c r="G40" s="702" t="s">
        <v>226</v>
      </c>
      <c r="H40" s="702" t="s">
        <v>226</v>
      </c>
      <c r="I40" s="30" t="s">
        <v>78</v>
      </c>
    </row>
    <row r="41" spans="1:9" ht="12" customHeight="1">
      <c r="A41" s="35" t="s">
        <v>79</v>
      </c>
      <c r="B41" s="702">
        <v>3186550</v>
      </c>
      <c r="C41" s="702" t="s">
        <v>226</v>
      </c>
      <c r="D41" s="702">
        <v>2253843</v>
      </c>
      <c r="E41" s="702">
        <v>825580</v>
      </c>
      <c r="F41" s="702">
        <v>646</v>
      </c>
      <c r="G41" s="702">
        <v>14658</v>
      </c>
      <c r="H41" s="702">
        <v>91823</v>
      </c>
      <c r="I41" s="30" t="s">
        <v>80</v>
      </c>
    </row>
    <row r="42" spans="1:9" ht="12" customHeight="1">
      <c r="A42" s="35" t="s">
        <v>81</v>
      </c>
      <c r="B42" s="702">
        <v>191385</v>
      </c>
      <c r="C42" s="702" t="s">
        <v>226</v>
      </c>
      <c r="D42" s="702">
        <v>79791</v>
      </c>
      <c r="E42" s="702">
        <v>110372</v>
      </c>
      <c r="F42" s="702">
        <v>1220</v>
      </c>
      <c r="G42" s="702" t="s">
        <v>226</v>
      </c>
      <c r="H42" s="702">
        <v>2</v>
      </c>
      <c r="I42" s="30" t="s">
        <v>82</v>
      </c>
    </row>
    <row r="43" spans="1:9" ht="12" customHeight="1">
      <c r="A43" s="35" t="s">
        <v>83</v>
      </c>
      <c r="B43" s="702">
        <v>64127</v>
      </c>
      <c r="C43" s="702" t="s">
        <v>226</v>
      </c>
      <c r="D43" s="702">
        <v>39477</v>
      </c>
      <c r="E43" s="702">
        <v>22216</v>
      </c>
      <c r="F43" s="702">
        <v>2434</v>
      </c>
      <c r="G43" s="702" t="s">
        <v>226</v>
      </c>
      <c r="H43" s="702" t="s">
        <v>226</v>
      </c>
      <c r="I43" s="33" t="s">
        <v>84</v>
      </c>
    </row>
    <row r="44" spans="1:9" ht="12" customHeight="1">
      <c r="A44" s="35" t="s">
        <v>85</v>
      </c>
      <c r="B44" s="702">
        <v>45438</v>
      </c>
      <c r="C44" s="702" t="s">
        <v>226</v>
      </c>
      <c r="D44" s="702">
        <v>28951</v>
      </c>
      <c r="E44" s="702">
        <v>10260</v>
      </c>
      <c r="F44" s="702">
        <v>6227</v>
      </c>
      <c r="G44" s="702" t="s">
        <v>226</v>
      </c>
      <c r="H44" s="702" t="s">
        <v>226</v>
      </c>
      <c r="I44" s="33" t="s">
        <v>86</v>
      </c>
    </row>
    <row r="45" spans="1:9" ht="12" customHeight="1">
      <c r="A45" s="35" t="s">
        <v>87</v>
      </c>
      <c r="B45" s="702">
        <v>205684</v>
      </c>
      <c r="C45" s="702" t="s">
        <v>226</v>
      </c>
      <c r="D45" s="702">
        <v>110151</v>
      </c>
      <c r="E45" s="702">
        <v>92348</v>
      </c>
      <c r="F45" s="702">
        <v>3185</v>
      </c>
      <c r="G45" s="702" t="s">
        <v>226</v>
      </c>
      <c r="H45" s="702" t="s">
        <v>226</v>
      </c>
      <c r="I45" s="30" t="s">
        <v>88</v>
      </c>
    </row>
    <row r="46" spans="1:9" ht="12" customHeight="1">
      <c r="A46" s="38" t="s">
        <v>89</v>
      </c>
      <c r="B46" s="698">
        <f t="shared" ref="B46:F46" si="4">SUM(B47:B51)</f>
        <v>1194021</v>
      </c>
      <c r="C46" s="698" t="s">
        <v>226</v>
      </c>
      <c r="D46" s="698">
        <f t="shared" si="4"/>
        <v>580393</v>
      </c>
      <c r="E46" s="698">
        <f t="shared" si="4"/>
        <v>530130</v>
      </c>
      <c r="F46" s="698">
        <f t="shared" si="4"/>
        <v>75121</v>
      </c>
      <c r="G46" s="698">
        <f>SUM(G47:G51)</f>
        <v>878</v>
      </c>
      <c r="H46" s="698">
        <f>SUM(H47:H51)</f>
        <v>7499</v>
      </c>
      <c r="I46" s="25" t="s">
        <v>90</v>
      </c>
    </row>
    <row r="47" spans="1:9" s="774" customFormat="1" ht="12" customHeight="1">
      <c r="A47" s="28" t="s">
        <v>91</v>
      </c>
      <c r="B47" s="702">
        <v>85670</v>
      </c>
      <c r="C47" s="702" t="s">
        <v>226</v>
      </c>
      <c r="D47" s="702">
        <v>40201</v>
      </c>
      <c r="E47" s="702">
        <v>36754</v>
      </c>
      <c r="F47" s="702">
        <v>8715</v>
      </c>
      <c r="G47" s="702" t="s">
        <v>226</v>
      </c>
      <c r="H47" s="702" t="s">
        <v>226</v>
      </c>
      <c r="I47" s="30" t="s">
        <v>92</v>
      </c>
    </row>
    <row r="48" spans="1:9" ht="12" customHeight="1">
      <c r="A48" s="35" t="s">
        <v>93</v>
      </c>
      <c r="B48" s="702">
        <v>543750</v>
      </c>
      <c r="C48" s="702" t="s">
        <v>226</v>
      </c>
      <c r="D48" s="702">
        <v>230112</v>
      </c>
      <c r="E48" s="702">
        <v>276014</v>
      </c>
      <c r="F48" s="702">
        <v>33424</v>
      </c>
      <c r="G48" s="702">
        <v>800</v>
      </c>
      <c r="H48" s="702">
        <v>3400</v>
      </c>
      <c r="I48" s="30" t="s">
        <v>94</v>
      </c>
    </row>
    <row r="49" spans="1:9" ht="12" customHeight="1">
      <c r="A49" s="35" t="s">
        <v>95</v>
      </c>
      <c r="B49" s="702">
        <v>17947</v>
      </c>
      <c r="C49" s="702" t="s">
        <v>226</v>
      </c>
      <c r="D49" s="702">
        <v>9796</v>
      </c>
      <c r="E49" s="702">
        <v>5915</v>
      </c>
      <c r="F49" s="702">
        <v>2236</v>
      </c>
      <c r="G49" s="702" t="s">
        <v>226</v>
      </c>
      <c r="H49" s="702" t="s">
        <v>226</v>
      </c>
      <c r="I49" s="30" t="s">
        <v>96</v>
      </c>
    </row>
    <row r="50" spans="1:9" ht="12" customHeight="1">
      <c r="A50" s="35" t="s">
        <v>97</v>
      </c>
      <c r="B50" s="702">
        <v>100861</v>
      </c>
      <c r="C50" s="702" t="s">
        <v>226</v>
      </c>
      <c r="D50" s="702">
        <v>71572</v>
      </c>
      <c r="E50" s="702">
        <v>16380</v>
      </c>
      <c r="F50" s="702">
        <v>9163</v>
      </c>
      <c r="G50" s="702" t="s">
        <v>226</v>
      </c>
      <c r="H50" s="702">
        <v>3746</v>
      </c>
      <c r="I50" s="30" t="s">
        <v>98</v>
      </c>
    </row>
    <row r="51" spans="1:9" ht="12" customHeight="1">
      <c r="A51" s="35" t="s">
        <v>99</v>
      </c>
      <c r="B51" s="702">
        <v>445793</v>
      </c>
      <c r="C51" s="702" t="s">
        <v>226</v>
      </c>
      <c r="D51" s="702">
        <v>228712</v>
      </c>
      <c r="E51" s="702">
        <v>195067</v>
      </c>
      <c r="F51" s="702">
        <v>21583</v>
      </c>
      <c r="G51" s="702">
        <v>78</v>
      </c>
      <c r="H51" s="702">
        <v>353</v>
      </c>
      <c r="I51" s="33" t="s">
        <v>100</v>
      </c>
    </row>
    <row r="52" spans="1:9">
      <c r="A52" s="775"/>
      <c r="B52" s="776"/>
      <c r="C52" s="776"/>
    </row>
    <row r="59" spans="1:9" ht="22.5">
      <c r="A59" s="217" t="s">
        <v>0</v>
      </c>
      <c r="D59" s="232"/>
      <c r="E59" s="232"/>
      <c r="F59" s="232"/>
      <c r="G59" s="232"/>
      <c r="H59" s="232"/>
      <c r="I59" s="218" t="s">
        <v>1</v>
      </c>
    </row>
    <row r="60" spans="1:9">
      <c r="A60" s="219"/>
      <c r="D60" s="770"/>
      <c r="E60" s="770"/>
      <c r="F60" s="770"/>
      <c r="G60" s="770"/>
      <c r="H60" s="770"/>
      <c r="I60" s="219"/>
    </row>
    <row r="61" spans="1:9" ht="20.25">
      <c r="A61" s="871" t="s">
        <v>791</v>
      </c>
      <c r="B61" s="938"/>
      <c r="C61" s="938"/>
      <c r="D61" s="938"/>
      <c r="E61" s="938"/>
      <c r="F61" s="938"/>
      <c r="G61" s="1131" t="s">
        <v>790</v>
      </c>
      <c r="H61" s="1131"/>
      <c r="I61" s="1131"/>
    </row>
    <row r="62" spans="1:9" ht="20.25">
      <c r="A62" s="939" t="s">
        <v>721</v>
      </c>
      <c r="B62" s="938"/>
      <c r="C62" s="938"/>
      <c r="D62" s="938"/>
      <c r="E62" s="938"/>
      <c r="F62" s="1132" t="s">
        <v>248</v>
      </c>
      <c r="G62" s="1132"/>
      <c r="H62" s="1132"/>
      <c r="I62" s="1132"/>
    </row>
    <row r="63" spans="1:9" ht="45" customHeight="1">
      <c r="A63" s="770"/>
      <c r="D63" s="770"/>
      <c r="E63" s="770"/>
      <c r="F63" s="778"/>
      <c r="G63" s="770"/>
      <c r="H63" s="770"/>
    </row>
    <row r="64" spans="1:9">
      <c r="A64" s="304" t="s">
        <v>939</v>
      </c>
      <c r="B64" s="772" t="s">
        <v>204</v>
      </c>
      <c r="C64" s="772" t="s">
        <v>848</v>
      </c>
      <c r="D64" s="800" t="s">
        <v>697</v>
      </c>
      <c r="E64" s="800" t="s">
        <v>698</v>
      </c>
      <c r="F64" s="800" t="s">
        <v>699</v>
      </c>
      <c r="G64" s="800" t="s">
        <v>700</v>
      </c>
      <c r="H64" s="800" t="s">
        <v>701</v>
      </c>
      <c r="I64" s="1040" t="s">
        <v>943</v>
      </c>
    </row>
    <row r="65" spans="1:9">
      <c r="A65" s="37" t="s">
        <v>702</v>
      </c>
      <c r="B65" s="773"/>
      <c r="C65" s="773"/>
      <c r="D65" s="800" t="s">
        <v>703</v>
      </c>
      <c r="E65" s="800" t="s">
        <v>704</v>
      </c>
      <c r="F65" s="800" t="s">
        <v>705</v>
      </c>
      <c r="G65" s="800" t="s">
        <v>706</v>
      </c>
      <c r="H65" s="800" t="s">
        <v>707</v>
      </c>
      <c r="I65" s="67" t="s">
        <v>708</v>
      </c>
    </row>
    <row r="66" spans="1:9">
      <c r="A66" s="36"/>
      <c r="B66" s="80"/>
      <c r="C66" s="85" t="s">
        <v>849</v>
      </c>
      <c r="D66" s="24" t="s">
        <v>722</v>
      </c>
      <c r="E66" s="24" t="s">
        <v>723</v>
      </c>
      <c r="F66" s="24" t="s">
        <v>724</v>
      </c>
      <c r="G66" s="24" t="s">
        <v>712</v>
      </c>
      <c r="H66" s="24" t="s">
        <v>713</v>
      </c>
      <c r="I66" s="36"/>
    </row>
    <row r="67" spans="1:9">
      <c r="A67" s="36"/>
      <c r="B67" s="67" t="s">
        <v>295</v>
      </c>
      <c r="C67" s="85" t="s">
        <v>850</v>
      </c>
      <c r="D67" s="24" t="s">
        <v>714</v>
      </c>
      <c r="E67" s="67" t="s">
        <v>715</v>
      </c>
      <c r="F67" s="24" t="s">
        <v>725</v>
      </c>
      <c r="G67" s="24" t="s">
        <v>717</v>
      </c>
      <c r="H67" s="24" t="s">
        <v>718</v>
      </c>
      <c r="I67" s="36"/>
    </row>
    <row r="68" spans="1:9">
      <c r="A68" s="36"/>
      <c r="B68" s="67"/>
      <c r="C68" s="67"/>
      <c r="D68" s="24" t="s">
        <v>726</v>
      </c>
      <c r="E68" s="24" t="s">
        <v>727</v>
      </c>
      <c r="F68" s="24"/>
      <c r="G68" s="24"/>
      <c r="H68" s="24"/>
      <c r="I68" s="36"/>
    </row>
    <row r="69" spans="1:9">
      <c r="A69" s="36"/>
      <c r="B69" s="67"/>
      <c r="C69" s="67"/>
      <c r="D69" s="24"/>
      <c r="E69" s="24"/>
      <c r="F69" s="24"/>
      <c r="G69" s="24"/>
      <c r="H69" s="24"/>
      <c r="I69" s="36"/>
    </row>
    <row r="70" spans="1:9" ht="15.75">
      <c r="A70" s="37" t="s">
        <v>103</v>
      </c>
      <c r="B70" s="698">
        <f t="shared" ref="B70:H70" si="5">SUM(B71:B86)</f>
        <v>1661529</v>
      </c>
      <c r="C70" s="702" t="s">
        <v>226</v>
      </c>
      <c r="D70" s="698">
        <f t="shared" si="5"/>
        <v>903323</v>
      </c>
      <c r="E70" s="698">
        <f t="shared" si="5"/>
        <v>584091</v>
      </c>
      <c r="F70" s="698">
        <f t="shared" si="5"/>
        <v>117497</v>
      </c>
      <c r="G70" s="698">
        <f t="shared" si="5"/>
        <v>10742</v>
      </c>
      <c r="H70" s="698">
        <f t="shared" si="5"/>
        <v>45876</v>
      </c>
      <c r="I70" s="61" t="s">
        <v>104</v>
      </c>
    </row>
    <row r="71" spans="1:9">
      <c r="A71" s="867" t="s">
        <v>116</v>
      </c>
      <c r="B71" s="702">
        <v>83473</v>
      </c>
      <c r="C71" s="702" t="s">
        <v>226</v>
      </c>
      <c r="D71" s="702">
        <v>55460</v>
      </c>
      <c r="E71" s="702">
        <v>20773</v>
      </c>
      <c r="F71" s="702">
        <v>7240</v>
      </c>
      <c r="G71" s="702" t="s">
        <v>226</v>
      </c>
      <c r="H71" s="702" t="s">
        <v>226</v>
      </c>
      <c r="I71" s="868" t="s">
        <v>117</v>
      </c>
    </row>
    <row r="72" spans="1:9">
      <c r="A72" s="867" t="s">
        <v>112</v>
      </c>
      <c r="B72" s="702">
        <v>88784</v>
      </c>
      <c r="C72" s="702" t="s">
        <v>226</v>
      </c>
      <c r="D72" s="702">
        <v>67187</v>
      </c>
      <c r="E72" s="702">
        <v>13897</v>
      </c>
      <c r="F72" s="702">
        <v>7700</v>
      </c>
      <c r="G72" s="702" t="s">
        <v>226</v>
      </c>
      <c r="H72" s="702" t="s">
        <v>226</v>
      </c>
      <c r="I72" s="868" t="s">
        <v>113</v>
      </c>
    </row>
    <row r="73" spans="1:9">
      <c r="A73" s="867" t="s">
        <v>229</v>
      </c>
      <c r="B73" s="702">
        <v>83457</v>
      </c>
      <c r="C73" s="702" t="s">
        <v>226</v>
      </c>
      <c r="D73" s="702">
        <v>64231</v>
      </c>
      <c r="E73" s="702">
        <v>16529</v>
      </c>
      <c r="F73" s="702">
        <v>2692</v>
      </c>
      <c r="G73" s="702" t="s">
        <v>226</v>
      </c>
      <c r="H73" s="702">
        <v>5</v>
      </c>
      <c r="I73" s="868" t="s">
        <v>230</v>
      </c>
    </row>
    <row r="74" spans="1:9">
      <c r="A74" s="867" t="s">
        <v>120</v>
      </c>
      <c r="B74" s="702">
        <v>90461</v>
      </c>
      <c r="C74" s="702" t="s">
        <v>226</v>
      </c>
      <c r="D74" s="702">
        <v>60000</v>
      </c>
      <c r="E74" s="702">
        <v>23885</v>
      </c>
      <c r="F74" s="702">
        <v>6576</v>
      </c>
      <c r="G74" s="702" t="s">
        <v>226</v>
      </c>
      <c r="H74" s="702" t="s">
        <v>226</v>
      </c>
      <c r="I74" s="868" t="s">
        <v>121</v>
      </c>
    </row>
    <row r="75" spans="1:9">
      <c r="A75" s="867" t="s">
        <v>105</v>
      </c>
      <c r="B75" s="702">
        <v>64378</v>
      </c>
      <c r="C75" s="702" t="s">
        <v>226</v>
      </c>
      <c r="D75" s="702">
        <v>41665</v>
      </c>
      <c r="E75" s="702">
        <v>16892</v>
      </c>
      <c r="F75" s="702">
        <v>5821</v>
      </c>
      <c r="G75" s="702" t="s">
        <v>226</v>
      </c>
      <c r="H75" s="702" t="s">
        <v>226</v>
      </c>
      <c r="I75" s="868" t="s">
        <v>106</v>
      </c>
    </row>
    <row r="76" spans="1:9">
      <c r="A76" s="867" t="s">
        <v>107</v>
      </c>
      <c r="B76" s="702">
        <v>75331</v>
      </c>
      <c r="C76" s="702" t="s">
        <v>226</v>
      </c>
      <c r="D76" s="702">
        <v>44811</v>
      </c>
      <c r="E76" s="702">
        <v>20916</v>
      </c>
      <c r="F76" s="702">
        <v>9604</v>
      </c>
      <c r="G76" s="702" t="s">
        <v>226</v>
      </c>
      <c r="H76" s="702" t="s">
        <v>226</v>
      </c>
      <c r="I76" s="868" t="s">
        <v>108</v>
      </c>
    </row>
    <row r="77" spans="1:9" ht="15">
      <c r="A77" s="867" t="s">
        <v>109</v>
      </c>
      <c r="B77" s="702">
        <v>541424</v>
      </c>
      <c r="C77" s="702" t="s">
        <v>226</v>
      </c>
      <c r="D77" s="702">
        <v>204336</v>
      </c>
      <c r="E77" s="702">
        <v>266591</v>
      </c>
      <c r="F77" s="702">
        <v>15465</v>
      </c>
      <c r="G77" s="702">
        <v>10525</v>
      </c>
      <c r="H77" s="702">
        <v>44507</v>
      </c>
      <c r="I77" s="869" t="s">
        <v>110</v>
      </c>
    </row>
    <row r="78" spans="1:9">
      <c r="A78" s="867" t="s">
        <v>123</v>
      </c>
      <c r="B78" s="702">
        <v>181095</v>
      </c>
      <c r="C78" s="702" t="s">
        <v>226</v>
      </c>
      <c r="D78" s="702">
        <v>106638</v>
      </c>
      <c r="E78" s="702">
        <v>54728</v>
      </c>
      <c r="F78" s="702">
        <v>19491</v>
      </c>
      <c r="G78" s="702" t="s">
        <v>226</v>
      </c>
      <c r="H78" s="702">
        <v>238</v>
      </c>
      <c r="I78" s="868" t="s">
        <v>124</v>
      </c>
    </row>
    <row r="79" spans="1:9">
      <c r="A79" s="867" t="s">
        <v>114</v>
      </c>
      <c r="B79" s="702">
        <v>30778</v>
      </c>
      <c r="C79" s="702" t="s">
        <v>226</v>
      </c>
      <c r="D79" s="702">
        <v>15057</v>
      </c>
      <c r="E79" s="702">
        <v>15510</v>
      </c>
      <c r="F79" s="702">
        <v>211</v>
      </c>
      <c r="G79" s="702" t="s">
        <v>226</v>
      </c>
      <c r="H79" s="702" t="s">
        <v>226</v>
      </c>
      <c r="I79" s="868" t="s">
        <v>115</v>
      </c>
    </row>
    <row r="80" spans="1:9">
      <c r="A80" s="867" t="s">
        <v>125</v>
      </c>
      <c r="B80" s="702">
        <v>25984</v>
      </c>
      <c r="C80" s="702" t="s">
        <v>226</v>
      </c>
      <c r="D80" s="702">
        <v>16909</v>
      </c>
      <c r="E80" s="702">
        <v>9026</v>
      </c>
      <c r="F80" s="702">
        <v>49</v>
      </c>
      <c r="G80" s="702" t="s">
        <v>226</v>
      </c>
      <c r="H80" s="702" t="s">
        <v>226</v>
      </c>
      <c r="I80" s="868" t="s">
        <v>126</v>
      </c>
    </row>
    <row r="81" spans="1:9">
      <c r="A81" s="867" t="s">
        <v>127</v>
      </c>
      <c r="B81" s="702">
        <v>59301</v>
      </c>
      <c r="C81" s="702" t="s">
        <v>226</v>
      </c>
      <c r="D81" s="702">
        <v>33731</v>
      </c>
      <c r="E81" s="702">
        <v>18760</v>
      </c>
      <c r="F81" s="702">
        <v>6810</v>
      </c>
      <c r="G81" s="702" t="s">
        <v>226</v>
      </c>
      <c r="H81" s="702" t="s">
        <v>226</v>
      </c>
      <c r="I81" s="868" t="s">
        <v>128</v>
      </c>
    </row>
    <row r="82" spans="1:9">
      <c r="A82" s="867" t="s">
        <v>931</v>
      </c>
      <c r="B82" s="702">
        <v>106917</v>
      </c>
      <c r="C82" s="702" t="s">
        <v>226</v>
      </c>
      <c r="D82" s="702">
        <v>62568</v>
      </c>
      <c r="E82" s="702">
        <v>39338</v>
      </c>
      <c r="F82" s="702">
        <v>5008</v>
      </c>
      <c r="G82" s="702" t="s">
        <v>226</v>
      </c>
      <c r="H82" s="702">
        <v>3</v>
      </c>
      <c r="I82" s="868" t="s">
        <v>122</v>
      </c>
    </row>
    <row r="83" spans="1:9">
      <c r="A83" s="867" t="s">
        <v>129</v>
      </c>
      <c r="B83" s="702">
        <v>12800</v>
      </c>
      <c r="C83" s="702" t="s">
        <v>226</v>
      </c>
      <c r="D83" s="702">
        <v>6922</v>
      </c>
      <c r="E83" s="702">
        <v>5327</v>
      </c>
      <c r="F83" s="702">
        <v>551</v>
      </c>
      <c r="G83" s="702" t="s">
        <v>226</v>
      </c>
      <c r="H83" s="702" t="s">
        <v>226</v>
      </c>
      <c r="I83" s="868" t="s">
        <v>130</v>
      </c>
    </row>
    <row r="84" spans="1:9">
      <c r="A84" s="867" t="s">
        <v>131</v>
      </c>
      <c r="B84" s="702">
        <v>85509</v>
      </c>
      <c r="C84" s="702" t="s">
        <v>226</v>
      </c>
      <c r="D84" s="702">
        <v>47883</v>
      </c>
      <c r="E84" s="702">
        <v>26092</v>
      </c>
      <c r="F84" s="702">
        <v>10194</v>
      </c>
      <c r="G84" s="702">
        <v>217</v>
      </c>
      <c r="H84" s="702">
        <v>1123</v>
      </c>
      <c r="I84" s="868" t="s">
        <v>132</v>
      </c>
    </row>
    <row r="85" spans="1:9">
      <c r="A85" s="867" t="s">
        <v>133</v>
      </c>
      <c r="B85" s="702">
        <v>55440</v>
      </c>
      <c r="C85" s="702" t="s">
        <v>226</v>
      </c>
      <c r="D85" s="702">
        <v>35793</v>
      </c>
      <c r="E85" s="702">
        <v>10961</v>
      </c>
      <c r="F85" s="702">
        <v>8686</v>
      </c>
      <c r="G85" s="702" t="s">
        <v>226</v>
      </c>
      <c r="H85" s="702" t="s">
        <v>226</v>
      </c>
      <c r="I85" s="868" t="s">
        <v>134</v>
      </c>
    </row>
    <row r="86" spans="1:9">
      <c r="A86" s="867" t="s">
        <v>118</v>
      </c>
      <c r="B86" s="702">
        <v>76397</v>
      </c>
      <c r="C86" s="702" t="s">
        <v>226</v>
      </c>
      <c r="D86" s="702">
        <v>40132</v>
      </c>
      <c r="E86" s="702">
        <v>24866</v>
      </c>
      <c r="F86" s="702">
        <v>11399</v>
      </c>
      <c r="G86" s="702" t="s">
        <v>226</v>
      </c>
      <c r="H86" s="702" t="s">
        <v>226</v>
      </c>
      <c r="I86" s="868" t="s">
        <v>119</v>
      </c>
    </row>
    <row r="87" spans="1:9" ht="14.25">
      <c r="A87" s="38" t="s">
        <v>135</v>
      </c>
      <c r="B87" s="698">
        <f t="shared" ref="B87:H87" si="6">SUM(B88:B95)</f>
        <v>1827414</v>
      </c>
      <c r="C87" s="702" t="s">
        <v>226</v>
      </c>
      <c r="D87" s="698">
        <f t="shared" si="6"/>
        <v>1475296</v>
      </c>
      <c r="E87" s="698">
        <f t="shared" si="6"/>
        <v>296668</v>
      </c>
      <c r="F87" s="698">
        <f t="shared" si="6"/>
        <v>52499</v>
      </c>
      <c r="G87" s="698">
        <f t="shared" si="6"/>
        <v>2000</v>
      </c>
      <c r="H87" s="698">
        <f t="shared" si="6"/>
        <v>951</v>
      </c>
      <c r="I87" s="65" t="s">
        <v>136</v>
      </c>
    </row>
    <row r="88" spans="1:9">
      <c r="A88" s="165" t="s">
        <v>137</v>
      </c>
      <c r="B88" s="702">
        <v>51797</v>
      </c>
      <c r="C88" s="702" t="s">
        <v>226</v>
      </c>
      <c r="D88" s="702">
        <v>26838</v>
      </c>
      <c r="E88" s="702">
        <v>17919</v>
      </c>
      <c r="F88" s="702">
        <v>7040</v>
      </c>
      <c r="G88" s="702" t="s">
        <v>226</v>
      </c>
      <c r="H88" s="702" t="s">
        <v>226</v>
      </c>
      <c r="I88" s="63" t="s">
        <v>138</v>
      </c>
    </row>
    <row r="89" spans="1:9">
      <c r="A89" s="165" t="s">
        <v>139</v>
      </c>
      <c r="B89" s="702">
        <v>45284</v>
      </c>
      <c r="C89" s="702" t="s">
        <v>226</v>
      </c>
      <c r="D89" s="702">
        <v>24000</v>
      </c>
      <c r="E89" s="702">
        <v>16306</v>
      </c>
      <c r="F89" s="702">
        <v>4978</v>
      </c>
      <c r="G89" s="702" t="s">
        <v>226</v>
      </c>
      <c r="H89" s="702" t="s">
        <v>226</v>
      </c>
      <c r="I89" s="63" t="s">
        <v>140</v>
      </c>
    </row>
    <row r="90" spans="1:9">
      <c r="A90" s="165" t="s">
        <v>141</v>
      </c>
      <c r="B90" s="702">
        <v>159002</v>
      </c>
      <c r="C90" s="702" t="s">
        <v>226</v>
      </c>
      <c r="D90" s="702">
        <v>115523</v>
      </c>
      <c r="E90" s="702">
        <v>35790</v>
      </c>
      <c r="F90" s="702">
        <v>7689</v>
      </c>
      <c r="G90" s="702" t="s">
        <v>226</v>
      </c>
      <c r="H90" s="702" t="s">
        <v>226</v>
      </c>
      <c r="I90" s="63" t="s">
        <v>142</v>
      </c>
    </row>
    <row r="91" spans="1:9">
      <c r="A91" s="165" t="s">
        <v>143</v>
      </c>
      <c r="B91" s="702">
        <v>32797</v>
      </c>
      <c r="C91" s="702" t="s">
        <v>226</v>
      </c>
      <c r="D91" s="702">
        <v>25399</v>
      </c>
      <c r="E91" s="702">
        <v>7398</v>
      </c>
      <c r="F91" s="702" t="s">
        <v>226</v>
      </c>
      <c r="G91" s="702" t="s">
        <v>226</v>
      </c>
      <c r="H91" s="702" t="s">
        <v>226</v>
      </c>
      <c r="I91" s="63" t="s">
        <v>144</v>
      </c>
    </row>
    <row r="92" spans="1:9">
      <c r="A92" s="165" t="s">
        <v>145</v>
      </c>
      <c r="B92" s="702">
        <v>1297212</v>
      </c>
      <c r="C92" s="702" t="s">
        <v>226</v>
      </c>
      <c r="D92" s="702">
        <v>1140289</v>
      </c>
      <c r="E92" s="702">
        <v>143613</v>
      </c>
      <c r="F92" s="702">
        <v>10410</v>
      </c>
      <c r="G92" s="702">
        <v>1955</v>
      </c>
      <c r="H92" s="702">
        <v>945</v>
      </c>
      <c r="I92" s="63" t="s">
        <v>146</v>
      </c>
    </row>
    <row r="93" spans="1:9">
      <c r="A93" s="165" t="s">
        <v>147</v>
      </c>
      <c r="B93" s="702">
        <v>55573</v>
      </c>
      <c r="C93" s="702" t="s">
        <v>226</v>
      </c>
      <c r="D93" s="702">
        <v>34643</v>
      </c>
      <c r="E93" s="702">
        <v>19624</v>
      </c>
      <c r="F93" s="702">
        <v>1261</v>
      </c>
      <c r="G93" s="702">
        <v>45</v>
      </c>
      <c r="H93" s="702" t="s">
        <v>226</v>
      </c>
      <c r="I93" s="63" t="s">
        <v>148</v>
      </c>
    </row>
    <row r="94" spans="1:9">
      <c r="A94" s="165" t="s">
        <v>149</v>
      </c>
      <c r="B94" s="702">
        <v>150698</v>
      </c>
      <c r="C94" s="702" t="s">
        <v>226</v>
      </c>
      <c r="D94" s="702">
        <v>91099</v>
      </c>
      <c r="E94" s="702">
        <v>40586</v>
      </c>
      <c r="F94" s="702">
        <v>19007</v>
      </c>
      <c r="G94" s="702" t="s">
        <v>226</v>
      </c>
      <c r="H94" s="702">
        <v>6</v>
      </c>
      <c r="I94" s="63" t="s">
        <v>961</v>
      </c>
    </row>
    <row r="95" spans="1:9">
      <c r="A95" s="165" t="s">
        <v>150</v>
      </c>
      <c r="B95" s="702">
        <v>35051</v>
      </c>
      <c r="C95" s="702" t="s">
        <v>226</v>
      </c>
      <c r="D95" s="702">
        <v>17505</v>
      </c>
      <c r="E95" s="702">
        <v>15432</v>
      </c>
      <c r="F95" s="702">
        <v>2114</v>
      </c>
      <c r="G95" s="702" t="s">
        <v>226</v>
      </c>
      <c r="H95" s="702" t="s">
        <v>226</v>
      </c>
      <c r="I95" s="63" t="s">
        <v>151</v>
      </c>
    </row>
    <row r="96" spans="1:9" ht="15.75">
      <c r="A96" s="38" t="s">
        <v>152</v>
      </c>
      <c r="B96" s="698">
        <f t="shared" ref="B96:H96" si="7">SUM(B97:B101)</f>
        <v>386903</v>
      </c>
      <c r="C96" s="698">
        <f t="shared" si="7"/>
        <v>922</v>
      </c>
      <c r="D96" s="698">
        <f t="shared" si="7"/>
        <v>201744</v>
      </c>
      <c r="E96" s="698">
        <f t="shared" si="7"/>
        <v>149093</v>
      </c>
      <c r="F96" s="698">
        <f t="shared" si="7"/>
        <v>33554</v>
      </c>
      <c r="G96" s="702" t="s">
        <v>226</v>
      </c>
      <c r="H96" s="698">
        <f t="shared" si="7"/>
        <v>1590</v>
      </c>
      <c r="I96" s="61" t="s">
        <v>153</v>
      </c>
    </row>
    <row r="97" spans="1:9">
      <c r="A97" s="165" t="s">
        <v>154</v>
      </c>
      <c r="B97" s="702">
        <v>183704</v>
      </c>
      <c r="C97" s="702" t="s">
        <v>226</v>
      </c>
      <c r="D97" s="702">
        <v>119837</v>
      </c>
      <c r="E97" s="702">
        <v>40932</v>
      </c>
      <c r="F97" s="702">
        <v>21354</v>
      </c>
      <c r="G97" s="702" t="s">
        <v>226</v>
      </c>
      <c r="H97" s="702">
        <v>1581</v>
      </c>
      <c r="I97" s="63" t="s">
        <v>155</v>
      </c>
    </row>
    <row r="98" spans="1:9">
      <c r="A98" s="165" t="s">
        <v>156</v>
      </c>
      <c r="B98" s="702">
        <v>50017</v>
      </c>
      <c r="C98" s="702" t="s">
        <v>226</v>
      </c>
      <c r="D98" s="702">
        <v>29244</v>
      </c>
      <c r="E98" s="702">
        <v>18343</v>
      </c>
      <c r="F98" s="702">
        <v>2430</v>
      </c>
      <c r="G98" s="702" t="s">
        <v>226</v>
      </c>
      <c r="H98" s="702" t="s">
        <v>226</v>
      </c>
      <c r="I98" s="63" t="s">
        <v>157</v>
      </c>
    </row>
    <row r="99" spans="1:9">
      <c r="A99" s="165" t="s">
        <v>158</v>
      </c>
      <c r="B99" s="702">
        <v>70977</v>
      </c>
      <c r="C99" s="702" t="s">
        <v>226</v>
      </c>
      <c r="D99" s="702">
        <v>40061</v>
      </c>
      <c r="E99" s="702">
        <v>27712</v>
      </c>
      <c r="F99" s="702">
        <v>3203</v>
      </c>
      <c r="G99" s="702" t="s">
        <v>226</v>
      </c>
      <c r="H99" s="702">
        <v>1</v>
      </c>
      <c r="I99" s="63" t="s">
        <v>159</v>
      </c>
    </row>
    <row r="100" spans="1:9">
      <c r="A100" s="165" t="s">
        <v>160</v>
      </c>
      <c r="B100" s="702">
        <v>57664</v>
      </c>
      <c r="C100" s="702" t="s">
        <v>226</v>
      </c>
      <c r="D100" s="702">
        <v>1604</v>
      </c>
      <c r="E100" s="702">
        <v>49834</v>
      </c>
      <c r="F100" s="702">
        <v>6226</v>
      </c>
      <c r="G100" s="702" t="s">
        <v>226</v>
      </c>
      <c r="H100" s="702" t="s">
        <v>226</v>
      </c>
      <c r="I100" s="63" t="s">
        <v>161</v>
      </c>
    </row>
    <row r="101" spans="1:9">
      <c r="A101" s="165" t="s">
        <v>162</v>
      </c>
      <c r="B101" s="702">
        <v>24541</v>
      </c>
      <c r="C101" s="702">
        <v>922</v>
      </c>
      <c r="D101" s="702">
        <v>10998</v>
      </c>
      <c r="E101" s="702">
        <v>12272</v>
      </c>
      <c r="F101" s="702">
        <v>341</v>
      </c>
      <c r="G101" s="702" t="s">
        <v>226</v>
      </c>
      <c r="H101" s="702">
        <v>8</v>
      </c>
      <c r="I101" s="63" t="s">
        <v>163</v>
      </c>
    </row>
    <row r="102" spans="1:9" ht="14.25">
      <c r="A102" s="38" t="s">
        <v>164</v>
      </c>
      <c r="B102" s="698">
        <f t="shared" ref="B102:H102" si="8">SUM(B103:B108)</f>
        <v>962039</v>
      </c>
      <c r="C102" s="698">
        <f t="shared" si="8"/>
        <v>120</v>
      </c>
      <c r="D102" s="698">
        <f t="shared" si="8"/>
        <v>523358</v>
      </c>
      <c r="E102" s="698">
        <f t="shared" si="8"/>
        <v>384670</v>
      </c>
      <c r="F102" s="698">
        <f t="shared" si="8"/>
        <v>50918</v>
      </c>
      <c r="G102" s="698">
        <f t="shared" si="8"/>
        <v>170</v>
      </c>
      <c r="H102" s="698">
        <f t="shared" si="8"/>
        <v>2803</v>
      </c>
      <c r="I102" s="65" t="s">
        <v>165</v>
      </c>
    </row>
    <row r="103" spans="1:9">
      <c r="A103" s="165" t="s">
        <v>166</v>
      </c>
      <c r="B103" s="702">
        <v>217031</v>
      </c>
      <c r="C103" s="702">
        <v>120</v>
      </c>
      <c r="D103" s="702">
        <v>158407</v>
      </c>
      <c r="E103" s="702">
        <v>44178</v>
      </c>
      <c r="F103" s="702">
        <v>11385</v>
      </c>
      <c r="G103" s="702">
        <v>170</v>
      </c>
      <c r="H103" s="702">
        <v>2771</v>
      </c>
      <c r="I103" s="63" t="s">
        <v>167</v>
      </c>
    </row>
    <row r="104" spans="1:9">
      <c r="A104" s="165" t="s">
        <v>168</v>
      </c>
      <c r="B104" s="702">
        <v>158542</v>
      </c>
      <c r="C104" s="702" t="s">
        <v>226</v>
      </c>
      <c r="D104" s="702">
        <v>100680</v>
      </c>
      <c r="E104" s="702">
        <v>43445</v>
      </c>
      <c r="F104" s="702">
        <v>14417</v>
      </c>
      <c r="G104" s="702" t="s">
        <v>226</v>
      </c>
      <c r="H104" s="702" t="s">
        <v>226</v>
      </c>
      <c r="I104" s="63" t="s">
        <v>169</v>
      </c>
    </row>
    <row r="105" spans="1:9">
      <c r="A105" s="165" t="s">
        <v>170</v>
      </c>
      <c r="B105" s="702">
        <v>41982</v>
      </c>
      <c r="C105" s="702" t="s">
        <v>226</v>
      </c>
      <c r="D105" s="702">
        <v>15223</v>
      </c>
      <c r="E105" s="702">
        <v>22821</v>
      </c>
      <c r="F105" s="702">
        <v>3906</v>
      </c>
      <c r="G105" s="702" t="s">
        <v>226</v>
      </c>
      <c r="H105" s="702">
        <v>32</v>
      </c>
      <c r="I105" s="63" t="s">
        <v>171</v>
      </c>
    </row>
    <row r="106" spans="1:9">
      <c r="A106" s="165" t="s">
        <v>172</v>
      </c>
      <c r="B106" s="702">
        <v>363087</v>
      </c>
      <c r="C106" s="702" t="s">
        <v>226</v>
      </c>
      <c r="D106" s="702">
        <v>120595</v>
      </c>
      <c r="E106" s="702">
        <v>229221</v>
      </c>
      <c r="F106" s="702">
        <v>13271</v>
      </c>
      <c r="G106" s="702" t="s">
        <v>226</v>
      </c>
      <c r="H106" s="702" t="s">
        <v>226</v>
      </c>
      <c r="I106" s="63" t="s">
        <v>173</v>
      </c>
    </row>
    <row r="107" spans="1:9">
      <c r="A107" s="165" t="s">
        <v>174</v>
      </c>
      <c r="B107" s="702">
        <v>41752</v>
      </c>
      <c r="C107" s="702" t="s">
        <v>226</v>
      </c>
      <c r="D107" s="702">
        <v>25612</v>
      </c>
      <c r="E107" s="702">
        <v>12725</v>
      </c>
      <c r="F107" s="702">
        <v>3415</v>
      </c>
      <c r="G107" s="702" t="s">
        <v>226</v>
      </c>
      <c r="H107" s="702" t="s">
        <v>226</v>
      </c>
      <c r="I107" s="63" t="s">
        <v>175</v>
      </c>
    </row>
    <row r="108" spans="1:9">
      <c r="A108" s="165" t="s">
        <v>176</v>
      </c>
      <c r="B108" s="702">
        <v>139645</v>
      </c>
      <c r="C108" s="702" t="s">
        <v>226</v>
      </c>
      <c r="D108" s="702">
        <v>102841</v>
      </c>
      <c r="E108" s="702">
        <v>32280</v>
      </c>
      <c r="F108" s="702">
        <v>4524</v>
      </c>
      <c r="G108" s="702" t="s">
        <v>226</v>
      </c>
      <c r="H108" s="702" t="s">
        <v>226</v>
      </c>
      <c r="I108" s="63" t="s">
        <v>177</v>
      </c>
    </row>
    <row r="109" spans="1:9" ht="14.25">
      <c r="A109" s="23" t="s">
        <v>178</v>
      </c>
      <c r="B109" s="698">
        <f t="shared" ref="B109:H109" si="9">SUM(B110:B113)</f>
        <v>294799</v>
      </c>
      <c r="C109" s="702" t="s">
        <v>226</v>
      </c>
      <c r="D109" s="698">
        <f t="shared" si="9"/>
        <v>149333</v>
      </c>
      <c r="E109" s="698">
        <f t="shared" si="9"/>
        <v>86391</v>
      </c>
      <c r="F109" s="698">
        <f t="shared" si="9"/>
        <v>58261</v>
      </c>
      <c r="G109" s="698">
        <f t="shared" si="9"/>
        <v>106</v>
      </c>
      <c r="H109" s="698">
        <f t="shared" si="9"/>
        <v>711</v>
      </c>
      <c r="I109" s="65" t="s">
        <v>179</v>
      </c>
    </row>
    <row r="110" spans="1:9">
      <c r="A110" s="165" t="s">
        <v>180</v>
      </c>
      <c r="B110" s="702">
        <v>11104</v>
      </c>
      <c r="C110" s="702" t="s">
        <v>226</v>
      </c>
      <c r="D110" s="702">
        <v>5193</v>
      </c>
      <c r="E110" s="702">
        <v>5911</v>
      </c>
      <c r="F110" s="702" t="s">
        <v>226</v>
      </c>
      <c r="G110" s="702" t="s">
        <v>226</v>
      </c>
      <c r="H110" s="702" t="s">
        <v>226</v>
      </c>
      <c r="I110" s="63" t="s">
        <v>181</v>
      </c>
    </row>
    <row r="111" spans="1:9">
      <c r="A111" s="165" t="s">
        <v>182</v>
      </c>
      <c r="B111" s="702">
        <v>205961</v>
      </c>
      <c r="C111" s="702" t="s">
        <v>226</v>
      </c>
      <c r="D111" s="702">
        <v>99566</v>
      </c>
      <c r="E111" s="702">
        <v>59862</v>
      </c>
      <c r="F111" s="702">
        <v>46535</v>
      </c>
      <c r="G111" s="702" t="s">
        <v>226</v>
      </c>
      <c r="H111" s="702" t="s">
        <v>226</v>
      </c>
      <c r="I111" s="63" t="s">
        <v>183</v>
      </c>
    </row>
    <row r="112" spans="1:9">
      <c r="A112" s="165" t="s">
        <v>184</v>
      </c>
      <c r="B112" s="702">
        <v>13328</v>
      </c>
      <c r="C112" s="702" t="s">
        <v>226</v>
      </c>
      <c r="D112" s="702">
        <v>10940</v>
      </c>
      <c r="E112" s="702">
        <v>1931</v>
      </c>
      <c r="F112" s="702">
        <v>458</v>
      </c>
      <c r="G112" s="702" t="s">
        <v>226</v>
      </c>
      <c r="H112" s="702" t="s">
        <v>226</v>
      </c>
      <c r="I112" s="63" t="s">
        <v>185</v>
      </c>
    </row>
    <row r="113" spans="1:9">
      <c r="A113" s="165" t="s">
        <v>186</v>
      </c>
      <c r="B113" s="702">
        <v>64406</v>
      </c>
      <c r="C113" s="702" t="s">
        <v>226</v>
      </c>
      <c r="D113" s="702">
        <v>33634</v>
      </c>
      <c r="E113" s="702">
        <v>18687</v>
      </c>
      <c r="F113" s="702">
        <v>11268</v>
      </c>
      <c r="G113" s="702">
        <v>106</v>
      </c>
      <c r="H113" s="702">
        <v>711</v>
      </c>
      <c r="I113" s="63" t="s">
        <v>187</v>
      </c>
    </row>
    <row r="114" spans="1:9" ht="14.25">
      <c r="A114" s="37" t="s">
        <v>188</v>
      </c>
      <c r="B114" s="698">
        <f t="shared" ref="B114:H114" si="10">SUM(B115:B117)</f>
        <v>365566</v>
      </c>
      <c r="C114" s="702" t="s">
        <v>226</v>
      </c>
      <c r="D114" s="698">
        <f t="shared" si="10"/>
        <v>134443</v>
      </c>
      <c r="E114" s="698">
        <f t="shared" si="10"/>
        <v>201114</v>
      </c>
      <c r="F114" s="698">
        <f t="shared" si="10"/>
        <v>29420</v>
      </c>
      <c r="G114" s="698">
        <f t="shared" si="10"/>
        <v>124</v>
      </c>
      <c r="H114" s="698">
        <f t="shared" si="10"/>
        <v>467</v>
      </c>
      <c r="I114" s="65" t="s">
        <v>189</v>
      </c>
    </row>
    <row r="115" spans="1:9">
      <c r="A115" s="165" t="s">
        <v>190</v>
      </c>
      <c r="B115" s="702">
        <v>38227</v>
      </c>
      <c r="C115" s="702" t="s">
        <v>226</v>
      </c>
      <c r="D115" s="702">
        <v>20554</v>
      </c>
      <c r="E115" s="702">
        <v>9394</v>
      </c>
      <c r="F115" s="702">
        <v>8271</v>
      </c>
      <c r="G115" s="702" t="s">
        <v>226</v>
      </c>
      <c r="H115" s="702">
        <v>8</v>
      </c>
      <c r="I115" s="63" t="s">
        <v>191</v>
      </c>
    </row>
    <row r="116" spans="1:9">
      <c r="A116" s="165" t="s">
        <v>192</v>
      </c>
      <c r="B116" s="702">
        <v>41836</v>
      </c>
      <c r="C116" s="702" t="s">
        <v>226</v>
      </c>
      <c r="D116" s="702">
        <v>24757</v>
      </c>
      <c r="E116" s="702">
        <v>9044</v>
      </c>
      <c r="F116" s="702">
        <v>7498</v>
      </c>
      <c r="G116" s="702">
        <v>124</v>
      </c>
      <c r="H116" s="702">
        <v>415</v>
      </c>
      <c r="I116" s="63" t="s">
        <v>193</v>
      </c>
    </row>
    <row r="117" spans="1:9">
      <c r="A117" s="165" t="s">
        <v>962</v>
      </c>
      <c r="B117" s="702">
        <v>285503</v>
      </c>
      <c r="C117" s="702" t="s">
        <v>226</v>
      </c>
      <c r="D117" s="702">
        <v>89132</v>
      </c>
      <c r="E117" s="702">
        <v>182676</v>
      </c>
      <c r="F117" s="702">
        <v>13651</v>
      </c>
      <c r="G117" s="702" t="s">
        <v>226</v>
      </c>
      <c r="H117" s="702">
        <v>44</v>
      </c>
      <c r="I117" s="63" t="s">
        <v>194</v>
      </c>
    </row>
    <row r="118" spans="1:9" ht="14.25">
      <c r="A118" s="23" t="s">
        <v>197</v>
      </c>
      <c r="B118" s="698">
        <f>B119</f>
        <v>49449</v>
      </c>
      <c r="C118" s="702" t="s">
        <v>226</v>
      </c>
      <c r="D118" s="698">
        <f>D119</f>
        <v>21054</v>
      </c>
      <c r="E118" s="698">
        <f>E119</f>
        <v>25290</v>
      </c>
      <c r="F118" s="698">
        <f>F119</f>
        <v>3072</v>
      </c>
      <c r="G118" s="698">
        <f>G119</f>
        <v>33</v>
      </c>
      <c r="H118" s="702" t="s">
        <v>226</v>
      </c>
      <c r="I118" s="65" t="s">
        <v>198</v>
      </c>
    </row>
    <row r="119" spans="1:9">
      <c r="A119" s="28" t="s">
        <v>201</v>
      </c>
      <c r="B119" s="702">
        <v>49449</v>
      </c>
      <c r="C119" s="702" t="s">
        <v>226</v>
      </c>
      <c r="D119" s="702">
        <v>21054</v>
      </c>
      <c r="E119" s="702">
        <v>25290</v>
      </c>
      <c r="F119" s="702">
        <v>3072</v>
      </c>
      <c r="G119" s="702">
        <v>33</v>
      </c>
      <c r="H119" s="702" t="s">
        <v>226</v>
      </c>
      <c r="I119" s="63" t="s">
        <v>291</v>
      </c>
    </row>
    <row r="120" spans="1:9" ht="15.75">
      <c r="A120" s="23" t="s">
        <v>203</v>
      </c>
      <c r="B120" s="24">
        <f>B12+B20+B29+B38+B46+B70+B87+B96+B102+B109+B114+B118</f>
        <v>14185481</v>
      </c>
      <c r="C120" s="24">
        <f t="shared" ref="C120:H120" si="11">SUM(C12,C20,C29,C38,C46,C70,C87,C96,C102,C109,C114,C118)</f>
        <v>1084</v>
      </c>
      <c r="D120" s="24">
        <f t="shared" si="11"/>
        <v>8589003</v>
      </c>
      <c r="E120" s="24">
        <f t="shared" si="11"/>
        <v>4570534</v>
      </c>
      <c r="F120" s="24">
        <f t="shared" si="11"/>
        <v>794970</v>
      </c>
      <c r="G120" s="24">
        <f t="shared" si="11"/>
        <v>32801</v>
      </c>
      <c r="H120" s="24">
        <f t="shared" si="11"/>
        <v>197094</v>
      </c>
      <c r="I120" s="61" t="s">
        <v>204</v>
      </c>
    </row>
    <row r="121" spans="1:9" ht="14.25">
      <c r="A121" s="779"/>
      <c r="B121" s="24"/>
      <c r="C121" s="24"/>
      <c r="D121" s="24"/>
      <c r="E121" s="24"/>
      <c r="F121" s="24"/>
      <c r="G121" s="24"/>
      <c r="H121" s="24"/>
      <c r="I121" s="36"/>
    </row>
    <row r="122" spans="1:9" ht="14.25">
      <c r="A122" s="779"/>
      <c r="B122" s="780"/>
      <c r="C122" s="780"/>
      <c r="D122" s="780"/>
      <c r="E122" s="780"/>
      <c r="F122" s="780"/>
      <c r="G122" s="780"/>
      <c r="H122" s="780"/>
      <c r="I122" s="36"/>
    </row>
    <row r="123" spans="1:9" ht="14.25">
      <c r="A123" s="779"/>
      <c r="B123" s="24"/>
      <c r="C123" s="24"/>
      <c r="D123" s="24"/>
      <c r="E123" s="24"/>
      <c r="F123" s="24"/>
      <c r="G123" s="24"/>
      <c r="H123" s="24"/>
      <c r="I123" s="36"/>
    </row>
    <row r="124" spans="1:9">
      <c r="A124" s="36"/>
      <c r="B124" s="80"/>
      <c r="C124" s="80"/>
      <c r="D124" s="80"/>
      <c r="E124" s="80"/>
      <c r="F124" s="80"/>
      <c r="G124" s="80"/>
      <c r="H124" s="80"/>
      <c r="I124" s="36"/>
    </row>
    <row r="125" spans="1:9" ht="14.25">
      <c r="A125" s="779"/>
      <c r="B125" s="24"/>
      <c r="C125" s="24"/>
      <c r="D125" s="24"/>
      <c r="E125" s="24"/>
      <c r="F125" s="24"/>
      <c r="G125" s="24"/>
      <c r="H125" s="80"/>
      <c r="I125" s="36"/>
    </row>
    <row r="126" spans="1:9">
      <c r="A126" s="69" t="s">
        <v>855</v>
      </c>
      <c r="B126" s="72"/>
      <c r="C126" s="72"/>
      <c r="D126" s="72"/>
      <c r="E126" s="72"/>
      <c r="F126" s="16"/>
      <c r="G126" s="16"/>
      <c r="H126" s="234"/>
      <c r="I126" s="73" t="s">
        <v>856</v>
      </c>
    </row>
    <row r="127" spans="1:9" ht="14.25">
      <c r="A127" s="781"/>
      <c r="B127" s="782"/>
      <c r="C127" s="782"/>
      <c r="D127" s="782"/>
      <c r="E127" s="782"/>
      <c r="F127" s="782"/>
      <c r="G127" s="782"/>
      <c r="H127" s="782"/>
    </row>
    <row r="131" ht="14.25" customHeight="1"/>
  </sheetData>
  <sortState ref="A79:I94">
    <sortCondition ref="A79"/>
  </sortState>
  <mergeCells count="4">
    <mergeCell ref="G3:I3"/>
    <mergeCell ref="F4:I4"/>
    <mergeCell ref="G61:I61"/>
    <mergeCell ref="F62:I62"/>
  </mergeCells>
  <pageMargins left="0.86624999999999996" right="0.78740157480314965" top="0.81125000000000003" bottom="0.78740157480314965" header="0.51181102362204722" footer="0.51181102362204722"/>
  <pageSetup paperSize="9" scale="66" orientation="landscape" r:id="rId1"/>
  <headerFooter alignWithMargins="0"/>
  <rowBreaks count="1" manualBreakCount="1">
    <brk id="58" max="16383" man="1"/>
  </rowBreak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7030A0"/>
  </sheetPr>
  <dimension ref="A1:M133"/>
  <sheetViews>
    <sheetView showGridLines="0" view="pageLayout" zoomScale="90" zoomScaleSheetLayoutView="62" zoomScalePageLayoutView="90" workbookViewId="0">
      <selection activeCell="E7" sqref="E7:E9"/>
    </sheetView>
  </sheetViews>
  <sheetFormatPr baseColWidth="10" defaultColWidth="11" defaultRowHeight="12.75"/>
  <cols>
    <col min="1" max="1" width="21.85546875" style="219" customWidth="1"/>
    <col min="2" max="2" width="10.28515625" style="232" bestFit="1" customWidth="1"/>
    <col min="3" max="3" width="10.42578125" style="235" customWidth="1"/>
    <col min="4" max="8" width="9.28515625" style="232" customWidth="1"/>
    <col min="9" max="9" width="10" style="232" customWidth="1"/>
    <col min="10" max="10" width="18.5703125" style="232" customWidth="1"/>
    <col min="11" max="241" width="11" style="219"/>
    <col min="242" max="242" width="31.85546875" style="219" customWidth="1"/>
    <col min="243" max="243" width="11" style="219" customWidth="1"/>
    <col min="244" max="244" width="10.42578125" style="219" customWidth="1"/>
    <col min="245" max="248" width="9.28515625" style="219" customWidth="1"/>
    <col min="249" max="249" width="10.7109375" style="219" customWidth="1"/>
    <col min="250" max="250" width="27" style="219" customWidth="1"/>
    <col min="251" max="251" width="6.42578125" style="219" customWidth="1"/>
    <col min="252" max="252" width="8.7109375" style="219" customWidth="1"/>
    <col min="253" max="253" width="11" style="219" customWidth="1"/>
    <col min="254" max="254" width="7.85546875" style="219" customWidth="1"/>
    <col min="255" max="255" width="9.28515625" style="219" customWidth="1"/>
    <col min="256" max="256" width="10.42578125" style="219" customWidth="1"/>
    <col min="257" max="257" width="7" style="219" customWidth="1"/>
    <col min="258" max="258" width="9.85546875" style="219" customWidth="1"/>
    <col min="259" max="259" width="7.85546875" style="219" customWidth="1"/>
    <col min="260" max="260" width="23.42578125" style="219" customWidth="1"/>
    <col min="261" max="261" width="33.85546875" style="219" customWidth="1"/>
    <col min="262" max="263" width="11.42578125" style="219" customWidth="1"/>
    <col min="264" max="264" width="23.42578125" style="219" customWidth="1"/>
    <col min="265" max="497" width="11" style="219"/>
    <col min="498" max="498" width="31.85546875" style="219" customWidth="1"/>
    <col min="499" max="499" width="11" style="219" customWidth="1"/>
    <col min="500" max="500" width="10.42578125" style="219" customWidth="1"/>
    <col min="501" max="504" width="9.28515625" style="219" customWidth="1"/>
    <col min="505" max="505" width="10.7109375" style="219" customWidth="1"/>
    <col min="506" max="506" width="27" style="219" customWidth="1"/>
    <col min="507" max="507" width="6.42578125" style="219" customWidth="1"/>
    <col min="508" max="508" width="8.7109375" style="219" customWidth="1"/>
    <col min="509" max="509" width="11" style="219" customWidth="1"/>
    <col min="510" max="510" width="7.85546875" style="219" customWidth="1"/>
    <col min="511" max="511" width="9.28515625" style="219" customWidth="1"/>
    <col min="512" max="512" width="10.42578125" style="219" customWidth="1"/>
    <col min="513" max="513" width="7" style="219" customWidth="1"/>
    <col min="514" max="514" width="9.85546875" style="219" customWidth="1"/>
    <col min="515" max="515" width="7.85546875" style="219" customWidth="1"/>
    <col min="516" max="516" width="23.42578125" style="219" customWidth="1"/>
    <col min="517" max="517" width="33.85546875" style="219" customWidth="1"/>
    <col min="518" max="519" width="11.42578125" style="219" customWidth="1"/>
    <col min="520" max="520" width="23.42578125" style="219" customWidth="1"/>
    <col min="521" max="753" width="11" style="219"/>
    <col min="754" max="754" width="31.85546875" style="219" customWidth="1"/>
    <col min="755" max="755" width="11" style="219" customWidth="1"/>
    <col min="756" max="756" width="10.42578125" style="219" customWidth="1"/>
    <col min="757" max="760" width="9.28515625" style="219" customWidth="1"/>
    <col min="761" max="761" width="10.7109375" style="219" customWidth="1"/>
    <col min="762" max="762" width="27" style="219" customWidth="1"/>
    <col min="763" max="763" width="6.42578125" style="219" customWidth="1"/>
    <col min="764" max="764" width="8.7109375" style="219" customWidth="1"/>
    <col min="765" max="765" width="11" style="219" customWidth="1"/>
    <col min="766" max="766" width="7.85546875" style="219" customWidth="1"/>
    <col min="767" max="767" width="9.28515625" style="219" customWidth="1"/>
    <col min="768" max="768" width="10.42578125" style="219" customWidth="1"/>
    <col min="769" max="769" width="7" style="219" customWidth="1"/>
    <col min="770" max="770" width="9.85546875" style="219" customWidth="1"/>
    <col min="771" max="771" width="7.85546875" style="219" customWidth="1"/>
    <col min="772" max="772" width="23.42578125" style="219" customWidth="1"/>
    <col min="773" max="773" width="33.85546875" style="219" customWidth="1"/>
    <col min="774" max="775" width="11.42578125" style="219" customWidth="1"/>
    <col min="776" max="776" width="23.42578125" style="219" customWidth="1"/>
    <col min="777" max="1009" width="11" style="219"/>
    <col min="1010" max="1010" width="31.85546875" style="219" customWidth="1"/>
    <col min="1011" max="1011" width="11" style="219" customWidth="1"/>
    <col min="1012" max="1012" width="10.42578125" style="219" customWidth="1"/>
    <col min="1013" max="1016" width="9.28515625" style="219" customWidth="1"/>
    <col min="1017" max="1017" width="10.7109375" style="219" customWidth="1"/>
    <col min="1018" max="1018" width="27" style="219" customWidth="1"/>
    <col min="1019" max="1019" width="6.42578125" style="219" customWidth="1"/>
    <col min="1020" max="1020" width="8.7109375" style="219" customWidth="1"/>
    <col min="1021" max="1021" width="11" style="219" customWidth="1"/>
    <col min="1022" max="1022" width="7.85546875" style="219" customWidth="1"/>
    <col min="1023" max="1023" width="9.28515625" style="219" customWidth="1"/>
    <col min="1024" max="1024" width="10.42578125" style="219" customWidth="1"/>
    <col min="1025" max="1025" width="7" style="219" customWidth="1"/>
    <col min="1026" max="1026" width="9.85546875" style="219" customWidth="1"/>
    <col min="1027" max="1027" width="7.85546875" style="219" customWidth="1"/>
    <col min="1028" max="1028" width="23.42578125" style="219" customWidth="1"/>
    <col min="1029" max="1029" width="33.85546875" style="219" customWidth="1"/>
    <col min="1030" max="1031" width="11.42578125" style="219" customWidth="1"/>
    <col min="1032" max="1032" width="23.42578125" style="219" customWidth="1"/>
    <col min="1033" max="1265" width="11" style="219"/>
    <col min="1266" max="1266" width="31.85546875" style="219" customWidth="1"/>
    <col min="1267" max="1267" width="11" style="219" customWidth="1"/>
    <col min="1268" max="1268" width="10.42578125" style="219" customWidth="1"/>
    <col min="1269" max="1272" width="9.28515625" style="219" customWidth="1"/>
    <col min="1273" max="1273" width="10.7109375" style="219" customWidth="1"/>
    <col min="1274" max="1274" width="27" style="219" customWidth="1"/>
    <col min="1275" max="1275" width="6.42578125" style="219" customWidth="1"/>
    <col min="1276" max="1276" width="8.7109375" style="219" customWidth="1"/>
    <col min="1277" max="1277" width="11" style="219" customWidth="1"/>
    <col min="1278" max="1278" width="7.85546875" style="219" customWidth="1"/>
    <col min="1279" max="1279" width="9.28515625" style="219" customWidth="1"/>
    <col min="1280" max="1280" width="10.42578125" style="219" customWidth="1"/>
    <col min="1281" max="1281" width="7" style="219" customWidth="1"/>
    <col min="1282" max="1282" width="9.85546875" style="219" customWidth="1"/>
    <col min="1283" max="1283" width="7.85546875" style="219" customWidth="1"/>
    <col min="1284" max="1284" width="23.42578125" style="219" customWidth="1"/>
    <col min="1285" max="1285" width="33.85546875" style="219" customWidth="1"/>
    <col min="1286" max="1287" width="11.42578125" style="219" customWidth="1"/>
    <col min="1288" max="1288" width="23.42578125" style="219" customWidth="1"/>
    <col min="1289" max="1521" width="11" style="219"/>
    <col min="1522" max="1522" width="31.85546875" style="219" customWidth="1"/>
    <col min="1523" max="1523" width="11" style="219" customWidth="1"/>
    <col min="1524" max="1524" width="10.42578125" style="219" customWidth="1"/>
    <col min="1525" max="1528" width="9.28515625" style="219" customWidth="1"/>
    <col min="1529" max="1529" width="10.7109375" style="219" customWidth="1"/>
    <col min="1530" max="1530" width="27" style="219" customWidth="1"/>
    <col min="1531" max="1531" width="6.42578125" style="219" customWidth="1"/>
    <col min="1532" max="1532" width="8.7109375" style="219" customWidth="1"/>
    <col min="1533" max="1533" width="11" style="219" customWidth="1"/>
    <col min="1534" max="1534" width="7.85546875" style="219" customWidth="1"/>
    <col min="1535" max="1535" width="9.28515625" style="219" customWidth="1"/>
    <col min="1536" max="1536" width="10.42578125" style="219" customWidth="1"/>
    <col min="1537" max="1537" width="7" style="219" customWidth="1"/>
    <col min="1538" max="1538" width="9.85546875" style="219" customWidth="1"/>
    <col min="1539" max="1539" width="7.85546875" style="219" customWidth="1"/>
    <col min="1540" max="1540" width="23.42578125" style="219" customWidth="1"/>
    <col min="1541" max="1541" width="33.85546875" style="219" customWidth="1"/>
    <col min="1542" max="1543" width="11.42578125" style="219" customWidth="1"/>
    <col min="1544" max="1544" width="23.42578125" style="219" customWidth="1"/>
    <col min="1545" max="1777" width="11" style="219"/>
    <col min="1778" max="1778" width="31.85546875" style="219" customWidth="1"/>
    <col min="1779" max="1779" width="11" style="219" customWidth="1"/>
    <col min="1780" max="1780" width="10.42578125" style="219" customWidth="1"/>
    <col min="1781" max="1784" width="9.28515625" style="219" customWidth="1"/>
    <col min="1785" max="1785" width="10.7109375" style="219" customWidth="1"/>
    <col min="1786" max="1786" width="27" style="219" customWidth="1"/>
    <col min="1787" max="1787" width="6.42578125" style="219" customWidth="1"/>
    <col min="1788" max="1788" width="8.7109375" style="219" customWidth="1"/>
    <col min="1789" max="1789" width="11" style="219" customWidth="1"/>
    <col min="1790" max="1790" width="7.85546875" style="219" customWidth="1"/>
    <col min="1791" max="1791" width="9.28515625" style="219" customWidth="1"/>
    <col min="1792" max="1792" width="10.42578125" style="219" customWidth="1"/>
    <col min="1793" max="1793" width="7" style="219" customWidth="1"/>
    <col min="1794" max="1794" width="9.85546875" style="219" customWidth="1"/>
    <col min="1795" max="1795" width="7.85546875" style="219" customWidth="1"/>
    <col min="1796" max="1796" width="23.42578125" style="219" customWidth="1"/>
    <col min="1797" max="1797" width="33.85546875" style="219" customWidth="1"/>
    <col min="1798" max="1799" width="11.42578125" style="219" customWidth="1"/>
    <col min="1800" max="1800" width="23.42578125" style="219" customWidth="1"/>
    <col min="1801" max="2033" width="11" style="219"/>
    <col min="2034" max="2034" width="31.85546875" style="219" customWidth="1"/>
    <col min="2035" max="2035" width="11" style="219" customWidth="1"/>
    <col min="2036" max="2036" width="10.42578125" style="219" customWidth="1"/>
    <col min="2037" max="2040" width="9.28515625" style="219" customWidth="1"/>
    <col min="2041" max="2041" width="10.7109375" style="219" customWidth="1"/>
    <col min="2042" max="2042" width="27" style="219" customWidth="1"/>
    <col min="2043" max="2043" width="6.42578125" style="219" customWidth="1"/>
    <col min="2044" max="2044" width="8.7109375" style="219" customWidth="1"/>
    <col min="2045" max="2045" width="11" style="219" customWidth="1"/>
    <col min="2046" max="2046" width="7.85546875" style="219" customWidth="1"/>
    <col min="2047" max="2047" width="9.28515625" style="219" customWidth="1"/>
    <col min="2048" max="2048" width="10.42578125" style="219" customWidth="1"/>
    <col min="2049" max="2049" width="7" style="219" customWidth="1"/>
    <col min="2050" max="2050" width="9.85546875" style="219" customWidth="1"/>
    <col min="2051" max="2051" width="7.85546875" style="219" customWidth="1"/>
    <col min="2052" max="2052" width="23.42578125" style="219" customWidth="1"/>
    <col min="2053" max="2053" width="33.85546875" style="219" customWidth="1"/>
    <col min="2054" max="2055" width="11.42578125" style="219" customWidth="1"/>
    <col min="2056" max="2056" width="23.42578125" style="219" customWidth="1"/>
    <col min="2057" max="2289" width="11" style="219"/>
    <col min="2290" max="2290" width="31.85546875" style="219" customWidth="1"/>
    <col min="2291" max="2291" width="11" style="219" customWidth="1"/>
    <col min="2292" max="2292" width="10.42578125" style="219" customWidth="1"/>
    <col min="2293" max="2296" width="9.28515625" style="219" customWidth="1"/>
    <col min="2297" max="2297" width="10.7109375" style="219" customWidth="1"/>
    <col min="2298" max="2298" width="27" style="219" customWidth="1"/>
    <col min="2299" max="2299" width="6.42578125" style="219" customWidth="1"/>
    <col min="2300" max="2300" width="8.7109375" style="219" customWidth="1"/>
    <col min="2301" max="2301" width="11" style="219" customWidth="1"/>
    <col min="2302" max="2302" width="7.85546875" style="219" customWidth="1"/>
    <col min="2303" max="2303" width="9.28515625" style="219" customWidth="1"/>
    <col min="2304" max="2304" width="10.42578125" style="219" customWidth="1"/>
    <col min="2305" max="2305" width="7" style="219" customWidth="1"/>
    <col min="2306" max="2306" width="9.85546875" style="219" customWidth="1"/>
    <col min="2307" max="2307" width="7.85546875" style="219" customWidth="1"/>
    <col min="2308" max="2308" width="23.42578125" style="219" customWidth="1"/>
    <col min="2309" max="2309" width="33.85546875" style="219" customWidth="1"/>
    <col min="2310" max="2311" width="11.42578125" style="219" customWidth="1"/>
    <col min="2312" max="2312" width="23.42578125" style="219" customWidth="1"/>
    <col min="2313" max="2545" width="11" style="219"/>
    <col min="2546" max="2546" width="31.85546875" style="219" customWidth="1"/>
    <col min="2547" max="2547" width="11" style="219" customWidth="1"/>
    <col min="2548" max="2548" width="10.42578125" style="219" customWidth="1"/>
    <col min="2549" max="2552" width="9.28515625" style="219" customWidth="1"/>
    <col min="2553" max="2553" width="10.7109375" style="219" customWidth="1"/>
    <col min="2554" max="2554" width="27" style="219" customWidth="1"/>
    <col min="2555" max="2555" width="6.42578125" style="219" customWidth="1"/>
    <col min="2556" max="2556" width="8.7109375" style="219" customWidth="1"/>
    <col min="2557" max="2557" width="11" style="219" customWidth="1"/>
    <col min="2558" max="2558" width="7.85546875" style="219" customWidth="1"/>
    <col min="2559" max="2559" width="9.28515625" style="219" customWidth="1"/>
    <col min="2560" max="2560" width="10.42578125" style="219" customWidth="1"/>
    <col min="2561" max="2561" width="7" style="219" customWidth="1"/>
    <col min="2562" max="2562" width="9.85546875" style="219" customWidth="1"/>
    <col min="2563" max="2563" width="7.85546875" style="219" customWidth="1"/>
    <col min="2564" max="2564" width="23.42578125" style="219" customWidth="1"/>
    <col min="2565" max="2565" width="33.85546875" style="219" customWidth="1"/>
    <col min="2566" max="2567" width="11.42578125" style="219" customWidth="1"/>
    <col min="2568" max="2568" width="23.42578125" style="219" customWidth="1"/>
    <col min="2569" max="2801" width="11" style="219"/>
    <col min="2802" max="2802" width="31.85546875" style="219" customWidth="1"/>
    <col min="2803" max="2803" width="11" style="219" customWidth="1"/>
    <col min="2804" max="2804" width="10.42578125" style="219" customWidth="1"/>
    <col min="2805" max="2808" width="9.28515625" style="219" customWidth="1"/>
    <col min="2809" max="2809" width="10.7109375" style="219" customWidth="1"/>
    <col min="2810" max="2810" width="27" style="219" customWidth="1"/>
    <col min="2811" max="2811" width="6.42578125" style="219" customWidth="1"/>
    <col min="2812" max="2812" width="8.7109375" style="219" customWidth="1"/>
    <col min="2813" max="2813" width="11" style="219" customWidth="1"/>
    <col min="2814" max="2814" width="7.85546875" style="219" customWidth="1"/>
    <col min="2815" max="2815" width="9.28515625" style="219" customWidth="1"/>
    <col min="2816" max="2816" width="10.42578125" style="219" customWidth="1"/>
    <col min="2817" max="2817" width="7" style="219" customWidth="1"/>
    <col min="2818" max="2818" width="9.85546875" style="219" customWidth="1"/>
    <col min="2819" max="2819" width="7.85546875" style="219" customWidth="1"/>
    <col min="2820" max="2820" width="23.42578125" style="219" customWidth="1"/>
    <col min="2821" max="2821" width="33.85546875" style="219" customWidth="1"/>
    <col min="2822" max="2823" width="11.42578125" style="219" customWidth="1"/>
    <col min="2824" max="2824" width="23.42578125" style="219" customWidth="1"/>
    <col min="2825" max="3057" width="11" style="219"/>
    <col min="3058" max="3058" width="31.85546875" style="219" customWidth="1"/>
    <col min="3059" max="3059" width="11" style="219" customWidth="1"/>
    <col min="3060" max="3060" width="10.42578125" style="219" customWidth="1"/>
    <col min="3061" max="3064" width="9.28515625" style="219" customWidth="1"/>
    <col min="3065" max="3065" width="10.7109375" style="219" customWidth="1"/>
    <col min="3066" max="3066" width="27" style="219" customWidth="1"/>
    <col min="3067" max="3067" width="6.42578125" style="219" customWidth="1"/>
    <col min="3068" max="3068" width="8.7109375" style="219" customWidth="1"/>
    <col min="3069" max="3069" width="11" style="219" customWidth="1"/>
    <col min="3070" max="3070" width="7.85546875" style="219" customWidth="1"/>
    <col min="3071" max="3071" width="9.28515625" style="219" customWidth="1"/>
    <col min="3072" max="3072" width="10.42578125" style="219" customWidth="1"/>
    <col min="3073" max="3073" width="7" style="219" customWidth="1"/>
    <col min="3074" max="3074" width="9.85546875" style="219" customWidth="1"/>
    <col min="3075" max="3075" width="7.85546875" style="219" customWidth="1"/>
    <col min="3076" max="3076" width="23.42578125" style="219" customWidth="1"/>
    <col min="3077" max="3077" width="33.85546875" style="219" customWidth="1"/>
    <col min="3078" max="3079" width="11.42578125" style="219" customWidth="1"/>
    <col min="3080" max="3080" width="23.42578125" style="219" customWidth="1"/>
    <col min="3081" max="3313" width="11" style="219"/>
    <col min="3314" max="3314" width="31.85546875" style="219" customWidth="1"/>
    <col min="3315" max="3315" width="11" style="219" customWidth="1"/>
    <col min="3316" max="3316" width="10.42578125" style="219" customWidth="1"/>
    <col min="3317" max="3320" width="9.28515625" style="219" customWidth="1"/>
    <col min="3321" max="3321" width="10.7109375" style="219" customWidth="1"/>
    <col min="3322" max="3322" width="27" style="219" customWidth="1"/>
    <col min="3323" max="3323" width="6.42578125" style="219" customWidth="1"/>
    <col min="3324" max="3324" width="8.7109375" style="219" customWidth="1"/>
    <col min="3325" max="3325" width="11" style="219" customWidth="1"/>
    <col min="3326" max="3326" width="7.85546875" style="219" customWidth="1"/>
    <col min="3327" max="3327" width="9.28515625" style="219" customWidth="1"/>
    <col min="3328" max="3328" width="10.42578125" style="219" customWidth="1"/>
    <col min="3329" max="3329" width="7" style="219" customWidth="1"/>
    <col min="3330" max="3330" width="9.85546875" style="219" customWidth="1"/>
    <col min="3331" max="3331" width="7.85546875" style="219" customWidth="1"/>
    <col min="3332" max="3332" width="23.42578125" style="219" customWidth="1"/>
    <col min="3333" max="3333" width="33.85546875" style="219" customWidth="1"/>
    <col min="3334" max="3335" width="11.42578125" style="219" customWidth="1"/>
    <col min="3336" max="3336" width="23.42578125" style="219" customWidth="1"/>
    <col min="3337" max="3569" width="11" style="219"/>
    <col min="3570" max="3570" width="31.85546875" style="219" customWidth="1"/>
    <col min="3571" max="3571" width="11" style="219" customWidth="1"/>
    <col min="3572" max="3572" width="10.42578125" style="219" customWidth="1"/>
    <col min="3573" max="3576" width="9.28515625" style="219" customWidth="1"/>
    <col min="3577" max="3577" width="10.7109375" style="219" customWidth="1"/>
    <col min="3578" max="3578" width="27" style="219" customWidth="1"/>
    <col min="3579" max="3579" width="6.42578125" style="219" customWidth="1"/>
    <col min="3580" max="3580" width="8.7109375" style="219" customWidth="1"/>
    <col min="3581" max="3581" width="11" style="219" customWidth="1"/>
    <col min="3582" max="3582" width="7.85546875" style="219" customWidth="1"/>
    <col min="3583" max="3583" width="9.28515625" style="219" customWidth="1"/>
    <col min="3584" max="3584" width="10.42578125" style="219" customWidth="1"/>
    <col min="3585" max="3585" width="7" style="219" customWidth="1"/>
    <col min="3586" max="3586" width="9.85546875" style="219" customWidth="1"/>
    <col min="3587" max="3587" width="7.85546875" style="219" customWidth="1"/>
    <col min="3588" max="3588" width="23.42578125" style="219" customWidth="1"/>
    <col min="3589" max="3589" width="33.85546875" style="219" customWidth="1"/>
    <col min="3590" max="3591" width="11.42578125" style="219" customWidth="1"/>
    <col min="3592" max="3592" width="23.42578125" style="219" customWidth="1"/>
    <col min="3593" max="3825" width="11" style="219"/>
    <col min="3826" max="3826" width="31.85546875" style="219" customWidth="1"/>
    <col min="3827" max="3827" width="11" style="219" customWidth="1"/>
    <col min="3828" max="3828" width="10.42578125" style="219" customWidth="1"/>
    <col min="3829" max="3832" width="9.28515625" style="219" customWidth="1"/>
    <col min="3833" max="3833" width="10.7109375" style="219" customWidth="1"/>
    <col min="3834" max="3834" width="27" style="219" customWidth="1"/>
    <col min="3835" max="3835" width="6.42578125" style="219" customWidth="1"/>
    <col min="3836" max="3836" width="8.7109375" style="219" customWidth="1"/>
    <col min="3837" max="3837" width="11" style="219" customWidth="1"/>
    <col min="3838" max="3838" width="7.85546875" style="219" customWidth="1"/>
    <col min="3839" max="3839" width="9.28515625" style="219" customWidth="1"/>
    <col min="3840" max="3840" width="10.42578125" style="219" customWidth="1"/>
    <col min="3841" max="3841" width="7" style="219" customWidth="1"/>
    <col min="3842" max="3842" width="9.85546875" style="219" customWidth="1"/>
    <col min="3843" max="3843" width="7.85546875" style="219" customWidth="1"/>
    <col min="3844" max="3844" width="23.42578125" style="219" customWidth="1"/>
    <col min="3845" max="3845" width="33.85546875" style="219" customWidth="1"/>
    <col min="3846" max="3847" width="11.42578125" style="219" customWidth="1"/>
    <col min="3848" max="3848" width="23.42578125" style="219" customWidth="1"/>
    <col min="3849" max="4081" width="11" style="219"/>
    <col min="4082" max="4082" width="31.85546875" style="219" customWidth="1"/>
    <col min="4083" max="4083" width="11" style="219" customWidth="1"/>
    <col min="4084" max="4084" width="10.42578125" style="219" customWidth="1"/>
    <col min="4085" max="4088" width="9.28515625" style="219" customWidth="1"/>
    <col min="4089" max="4089" width="10.7109375" style="219" customWidth="1"/>
    <col min="4090" max="4090" width="27" style="219" customWidth="1"/>
    <col min="4091" max="4091" width="6.42578125" style="219" customWidth="1"/>
    <col min="4092" max="4092" width="8.7109375" style="219" customWidth="1"/>
    <col min="4093" max="4093" width="11" style="219" customWidth="1"/>
    <col min="4094" max="4094" width="7.85546875" style="219" customWidth="1"/>
    <col min="4095" max="4095" width="9.28515625" style="219" customWidth="1"/>
    <col min="4096" max="4096" width="10.42578125" style="219" customWidth="1"/>
    <col min="4097" max="4097" width="7" style="219" customWidth="1"/>
    <col min="4098" max="4098" width="9.85546875" style="219" customWidth="1"/>
    <col min="4099" max="4099" width="7.85546875" style="219" customWidth="1"/>
    <col min="4100" max="4100" width="23.42578125" style="219" customWidth="1"/>
    <col min="4101" max="4101" width="33.85546875" style="219" customWidth="1"/>
    <col min="4102" max="4103" width="11.42578125" style="219" customWidth="1"/>
    <col min="4104" max="4104" width="23.42578125" style="219" customWidth="1"/>
    <col min="4105" max="4337" width="11" style="219"/>
    <col min="4338" max="4338" width="31.85546875" style="219" customWidth="1"/>
    <col min="4339" max="4339" width="11" style="219" customWidth="1"/>
    <col min="4340" max="4340" width="10.42578125" style="219" customWidth="1"/>
    <col min="4341" max="4344" width="9.28515625" style="219" customWidth="1"/>
    <col min="4345" max="4345" width="10.7109375" style="219" customWidth="1"/>
    <col min="4346" max="4346" width="27" style="219" customWidth="1"/>
    <col min="4347" max="4347" width="6.42578125" style="219" customWidth="1"/>
    <col min="4348" max="4348" width="8.7109375" style="219" customWidth="1"/>
    <col min="4349" max="4349" width="11" style="219" customWidth="1"/>
    <col min="4350" max="4350" width="7.85546875" style="219" customWidth="1"/>
    <col min="4351" max="4351" width="9.28515625" style="219" customWidth="1"/>
    <col min="4352" max="4352" width="10.42578125" style="219" customWidth="1"/>
    <col min="4353" max="4353" width="7" style="219" customWidth="1"/>
    <col min="4354" max="4354" width="9.85546875" style="219" customWidth="1"/>
    <col min="4355" max="4355" width="7.85546875" style="219" customWidth="1"/>
    <col min="4356" max="4356" width="23.42578125" style="219" customWidth="1"/>
    <col min="4357" max="4357" width="33.85546875" style="219" customWidth="1"/>
    <col min="4358" max="4359" width="11.42578125" style="219" customWidth="1"/>
    <col min="4360" max="4360" width="23.42578125" style="219" customWidth="1"/>
    <col min="4361" max="4593" width="11" style="219"/>
    <col min="4594" max="4594" width="31.85546875" style="219" customWidth="1"/>
    <col min="4595" max="4595" width="11" style="219" customWidth="1"/>
    <col min="4596" max="4596" width="10.42578125" style="219" customWidth="1"/>
    <col min="4597" max="4600" width="9.28515625" style="219" customWidth="1"/>
    <col min="4601" max="4601" width="10.7109375" style="219" customWidth="1"/>
    <col min="4602" max="4602" width="27" style="219" customWidth="1"/>
    <col min="4603" max="4603" width="6.42578125" style="219" customWidth="1"/>
    <col min="4604" max="4604" width="8.7109375" style="219" customWidth="1"/>
    <col min="4605" max="4605" width="11" style="219" customWidth="1"/>
    <col min="4606" max="4606" width="7.85546875" style="219" customWidth="1"/>
    <col min="4607" max="4607" width="9.28515625" style="219" customWidth="1"/>
    <col min="4608" max="4608" width="10.42578125" style="219" customWidth="1"/>
    <col min="4609" max="4609" width="7" style="219" customWidth="1"/>
    <col min="4610" max="4610" width="9.85546875" style="219" customWidth="1"/>
    <col min="4611" max="4611" width="7.85546875" style="219" customWidth="1"/>
    <col min="4612" max="4612" width="23.42578125" style="219" customWidth="1"/>
    <col min="4613" max="4613" width="33.85546875" style="219" customWidth="1"/>
    <col min="4614" max="4615" width="11.42578125" style="219" customWidth="1"/>
    <col min="4616" max="4616" width="23.42578125" style="219" customWidth="1"/>
    <col min="4617" max="4849" width="11" style="219"/>
    <col min="4850" max="4850" width="31.85546875" style="219" customWidth="1"/>
    <col min="4851" max="4851" width="11" style="219" customWidth="1"/>
    <col min="4852" max="4852" width="10.42578125" style="219" customWidth="1"/>
    <col min="4853" max="4856" width="9.28515625" style="219" customWidth="1"/>
    <col min="4857" max="4857" width="10.7109375" style="219" customWidth="1"/>
    <col min="4858" max="4858" width="27" style="219" customWidth="1"/>
    <col min="4859" max="4859" width="6.42578125" style="219" customWidth="1"/>
    <col min="4860" max="4860" width="8.7109375" style="219" customWidth="1"/>
    <col min="4861" max="4861" width="11" style="219" customWidth="1"/>
    <col min="4862" max="4862" width="7.85546875" style="219" customWidth="1"/>
    <col min="4863" max="4863" width="9.28515625" style="219" customWidth="1"/>
    <col min="4864" max="4864" width="10.42578125" style="219" customWidth="1"/>
    <col min="4865" max="4865" width="7" style="219" customWidth="1"/>
    <col min="4866" max="4866" width="9.85546875" style="219" customWidth="1"/>
    <col min="4867" max="4867" width="7.85546875" style="219" customWidth="1"/>
    <col min="4868" max="4868" width="23.42578125" style="219" customWidth="1"/>
    <col min="4869" max="4869" width="33.85546875" style="219" customWidth="1"/>
    <col min="4870" max="4871" width="11.42578125" style="219" customWidth="1"/>
    <col min="4872" max="4872" width="23.42578125" style="219" customWidth="1"/>
    <col min="4873" max="5105" width="11" style="219"/>
    <col min="5106" max="5106" width="31.85546875" style="219" customWidth="1"/>
    <col min="5107" max="5107" width="11" style="219" customWidth="1"/>
    <col min="5108" max="5108" width="10.42578125" style="219" customWidth="1"/>
    <col min="5109" max="5112" width="9.28515625" style="219" customWidth="1"/>
    <col min="5113" max="5113" width="10.7109375" style="219" customWidth="1"/>
    <col min="5114" max="5114" width="27" style="219" customWidth="1"/>
    <col min="5115" max="5115" width="6.42578125" style="219" customWidth="1"/>
    <col min="5116" max="5116" width="8.7109375" style="219" customWidth="1"/>
    <col min="5117" max="5117" width="11" style="219" customWidth="1"/>
    <col min="5118" max="5118" width="7.85546875" style="219" customWidth="1"/>
    <col min="5119" max="5119" width="9.28515625" style="219" customWidth="1"/>
    <col min="5120" max="5120" width="10.42578125" style="219" customWidth="1"/>
    <col min="5121" max="5121" width="7" style="219" customWidth="1"/>
    <col min="5122" max="5122" width="9.85546875" style="219" customWidth="1"/>
    <col min="5123" max="5123" width="7.85546875" style="219" customWidth="1"/>
    <col min="5124" max="5124" width="23.42578125" style="219" customWidth="1"/>
    <col min="5125" max="5125" width="33.85546875" style="219" customWidth="1"/>
    <col min="5126" max="5127" width="11.42578125" style="219" customWidth="1"/>
    <col min="5128" max="5128" width="23.42578125" style="219" customWidth="1"/>
    <col min="5129" max="5361" width="11" style="219"/>
    <col min="5362" max="5362" width="31.85546875" style="219" customWidth="1"/>
    <col min="5363" max="5363" width="11" style="219" customWidth="1"/>
    <col min="5364" max="5364" width="10.42578125" style="219" customWidth="1"/>
    <col min="5365" max="5368" width="9.28515625" style="219" customWidth="1"/>
    <col min="5369" max="5369" width="10.7109375" style="219" customWidth="1"/>
    <col min="5370" max="5370" width="27" style="219" customWidth="1"/>
    <col min="5371" max="5371" width="6.42578125" style="219" customWidth="1"/>
    <col min="5372" max="5372" width="8.7109375" style="219" customWidth="1"/>
    <col min="5373" max="5373" width="11" style="219" customWidth="1"/>
    <col min="5374" max="5374" width="7.85546875" style="219" customWidth="1"/>
    <col min="5375" max="5375" width="9.28515625" style="219" customWidth="1"/>
    <col min="5376" max="5376" width="10.42578125" style="219" customWidth="1"/>
    <col min="5377" max="5377" width="7" style="219" customWidth="1"/>
    <col min="5378" max="5378" width="9.85546875" style="219" customWidth="1"/>
    <col min="5379" max="5379" width="7.85546875" style="219" customWidth="1"/>
    <col min="5380" max="5380" width="23.42578125" style="219" customWidth="1"/>
    <col min="5381" max="5381" width="33.85546875" style="219" customWidth="1"/>
    <col min="5382" max="5383" width="11.42578125" style="219" customWidth="1"/>
    <col min="5384" max="5384" width="23.42578125" style="219" customWidth="1"/>
    <col min="5385" max="5617" width="11" style="219"/>
    <col min="5618" max="5618" width="31.85546875" style="219" customWidth="1"/>
    <col min="5619" max="5619" width="11" style="219" customWidth="1"/>
    <col min="5620" max="5620" width="10.42578125" style="219" customWidth="1"/>
    <col min="5621" max="5624" width="9.28515625" style="219" customWidth="1"/>
    <col min="5625" max="5625" width="10.7109375" style="219" customWidth="1"/>
    <col min="5626" max="5626" width="27" style="219" customWidth="1"/>
    <col min="5627" max="5627" width="6.42578125" style="219" customWidth="1"/>
    <col min="5628" max="5628" width="8.7109375" style="219" customWidth="1"/>
    <col min="5629" max="5629" width="11" style="219" customWidth="1"/>
    <col min="5630" max="5630" width="7.85546875" style="219" customWidth="1"/>
    <col min="5631" max="5631" width="9.28515625" style="219" customWidth="1"/>
    <col min="5632" max="5632" width="10.42578125" style="219" customWidth="1"/>
    <col min="5633" max="5633" width="7" style="219" customWidth="1"/>
    <col min="5634" max="5634" width="9.85546875" style="219" customWidth="1"/>
    <col min="5635" max="5635" width="7.85546875" style="219" customWidth="1"/>
    <col min="5636" max="5636" width="23.42578125" style="219" customWidth="1"/>
    <col min="5637" max="5637" width="33.85546875" style="219" customWidth="1"/>
    <col min="5638" max="5639" width="11.42578125" style="219" customWidth="1"/>
    <col min="5640" max="5640" width="23.42578125" style="219" customWidth="1"/>
    <col min="5641" max="5873" width="11" style="219"/>
    <col min="5874" max="5874" width="31.85546875" style="219" customWidth="1"/>
    <col min="5875" max="5875" width="11" style="219" customWidth="1"/>
    <col min="5876" max="5876" width="10.42578125" style="219" customWidth="1"/>
    <col min="5877" max="5880" width="9.28515625" style="219" customWidth="1"/>
    <col min="5881" max="5881" width="10.7109375" style="219" customWidth="1"/>
    <col min="5882" max="5882" width="27" style="219" customWidth="1"/>
    <col min="5883" max="5883" width="6.42578125" style="219" customWidth="1"/>
    <col min="5884" max="5884" width="8.7109375" style="219" customWidth="1"/>
    <col min="5885" max="5885" width="11" style="219" customWidth="1"/>
    <col min="5886" max="5886" width="7.85546875" style="219" customWidth="1"/>
    <col min="5887" max="5887" width="9.28515625" style="219" customWidth="1"/>
    <col min="5888" max="5888" width="10.42578125" style="219" customWidth="1"/>
    <col min="5889" max="5889" width="7" style="219" customWidth="1"/>
    <col min="5890" max="5890" width="9.85546875" style="219" customWidth="1"/>
    <col min="5891" max="5891" width="7.85546875" style="219" customWidth="1"/>
    <col min="5892" max="5892" width="23.42578125" style="219" customWidth="1"/>
    <col min="5893" max="5893" width="33.85546875" style="219" customWidth="1"/>
    <col min="5894" max="5895" width="11.42578125" style="219" customWidth="1"/>
    <col min="5896" max="5896" width="23.42578125" style="219" customWidth="1"/>
    <col min="5897" max="6129" width="11" style="219"/>
    <col min="6130" max="6130" width="31.85546875" style="219" customWidth="1"/>
    <col min="6131" max="6131" width="11" style="219" customWidth="1"/>
    <col min="6132" max="6132" width="10.42578125" style="219" customWidth="1"/>
    <col min="6133" max="6136" width="9.28515625" style="219" customWidth="1"/>
    <col min="6137" max="6137" width="10.7109375" style="219" customWidth="1"/>
    <col min="6138" max="6138" width="27" style="219" customWidth="1"/>
    <col min="6139" max="6139" width="6.42578125" style="219" customWidth="1"/>
    <col min="6140" max="6140" width="8.7109375" style="219" customWidth="1"/>
    <col min="6141" max="6141" width="11" style="219" customWidth="1"/>
    <col min="6142" max="6142" width="7.85546875" style="219" customWidth="1"/>
    <col min="6143" max="6143" width="9.28515625" style="219" customWidth="1"/>
    <col min="6144" max="6144" width="10.42578125" style="219" customWidth="1"/>
    <col min="6145" max="6145" width="7" style="219" customWidth="1"/>
    <col min="6146" max="6146" width="9.85546875" style="219" customWidth="1"/>
    <col min="6147" max="6147" width="7.85546875" style="219" customWidth="1"/>
    <col min="6148" max="6148" width="23.42578125" style="219" customWidth="1"/>
    <col min="6149" max="6149" width="33.85546875" style="219" customWidth="1"/>
    <col min="6150" max="6151" width="11.42578125" style="219" customWidth="1"/>
    <col min="6152" max="6152" width="23.42578125" style="219" customWidth="1"/>
    <col min="6153" max="6385" width="11" style="219"/>
    <col min="6386" max="6386" width="31.85546875" style="219" customWidth="1"/>
    <col min="6387" max="6387" width="11" style="219" customWidth="1"/>
    <col min="6388" max="6388" width="10.42578125" style="219" customWidth="1"/>
    <col min="6389" max="6392" width="9.28515625" style="219" customWidth="1"/>
    <col min="6393" max="6393" width="10.7109375" style="219" customWidth="1"/>
    <col min="6394" max="6394" width="27" style="219" customWidth="1"/>
    <col min="6395" max="6395" width="6.42578125" style="219" customWidth="1"/>
    <col min="6396" max="6396" width="8.7109375" style="219" customWidth="1"/>
    <col min="6397" max="6397" width="11" style="219" customWidth="1"/>
    <col min="6398" max="6398" width="7.85546875" style="219" customWidth="1"/>
    <col min="6399" max="6399" width="9.28515625" style="219" customWidth="1"/>
    <col min="6400" max="6400" width="10.42578125" style="219" customWidth="1"/>
    <col min="6401" max="6401" width="7" style="219" customWidth="1"/>
    <col min="6402" max="6402" width="9.85546875" style="219" customWidth="1"/>
    <col min="6403" max="6403" width="7.85546875" style="219" customWidth="1"/>
    <col min="6404" max="6404" width="23.42578125" style="219" customWidth="1"/>
    <col min="6405" max="6405" width="33.85546875" style="219" customWidth="1"/>
    <col min="6406" max="6407" width="11.42578125" style="219" customWidth="1"/>
    <col min="6408" max="6408" width="23.42578125" style="219" customWidth="1"/>
    <col min="6409" max="6641" width="11" style="219"/>
    <col min="6642" max="6642" width="31.85546875" style="219" customWidth="1"/>
    <col min="6643" max="6643" width="11" style="219" customWidth="1"/>
    <col min="6644" max="6644" width="10.42578125" style="219" customWidth="1"/>
    <col min="6645" max="6648" width="9.28515625" style="219" customWidth="1"/>
    <col min="6649" max="6649" width="10.7109375" style="219" customWidth="1"/>
    <col min="6650" max="6650" width="27" style="219" customWidth="1"/>
    <col min="6651" max="6651" width="6.42578125" style="219" customWidth="1"/>
    <col min="6652" max="6652" width="8.7109375" style="219" customWidth="1"/>
    <col min="6653" max="6653" width="11" style="219" customWidth="1"/>
    <col min="6654" max="6654" width="7.85546875" style="219" customWidth="1"/>
    <col min="6655" max="6655" width="9.28515625" style="219" customWidth="1"/>
    <col min="6656" max="6656" width="10.42578125" style="219" customWidth="1"/>
    <col min="6657" max="6657" width="7" style="219" customWidth="1"/>
    <col min="6658" max="6658" width="9.85546875" style="219" customWidth="1"/>
    <col min="6659" max="6659" width="7.85546875" style="219" customWidth="1"/>
    <col min="6660" max="6660" width="23.42578125" style="219" customWidth="1"/>
    <col min="6661" max="6661" width="33.85546875" style="219" customWidth="1"/>
    <col min="6662" max="6663" width="11.42578125" style="219" customWidth="1"/>
    <col min="6664" max="6664" width="23.42578125" style="219" customWidth="1"/>
    <col min="6665" max="6897" width="11" style="219"/>
    <col min="6898" max="6898" width="31.85546875" style="219" customWidth="1"/>
    <col min="6899" max="6899" width="11" style="219" customWidth="1"/>
    <col min="6900" max="6900" width="10.42578125" style="219" customWidth="1"/>
    <col min="6901" max="6904" width="9.28515625" style="219" customWidth="1"/>
    <col min="6905" max="6905" width="10.7109375" style="219" customWidth="1"/>
    <col min="6906" max="6906" width="27" style="219" customWidth="1"/>
    <col min="6907" max="6907" width="6.42578125" style="219" customWidth="1"/>
    <col min="6908" max="6908" width="8.7109375" style="219" customWidth="1"/>
    <col min="6909" max="6909" width="11" style="219" customWidth="1"/>
    <col min="6910" max="6910" width="7.85546875" style="219" customWidth="1"/>
    <col min="6911" max="6911" width="9.28515625" style="219" customWidth="1"/>
    <col min="6912" max="6912" width="10.42578125" style="219" customWidth="1"/>
    <col min="6913" max="6913" width="7" style="219" customWidth="1"/>
    <col min="6914" max="6914" width="9.85546875" style="219" customWidth="1"/>
    <col min="6915" max="6915" width="7.85546875" style="219" customWidth="1"/>
    <col min="6916" max="6916" width="23.42578125" style="219" customWidth="1"/>
    <col min="6917" max="6917" width="33.85546875" style="219" customWidth="1"/>
    <col min="6918" max="6919" width="11.42578125" style="219" customWidth="1"/>
    <col min="6920" max="6920" width="23.42578125" style="219" customWidth="1"/>
    <col min="6921" max="7153" width="11" style="219"/>
    <col min="7154" max="7154" width="31.85546875" style="219" customWidth="1"/>
    <col min="7155" max="7155" width="11" style="219" customWidth="1"/>
    <col min="7156" max="7156" width="10.42578125" style="219" customWidth="1"/>
    <col min="7157" max="7160" width="9.28515625" style="219" customWidth="1"/>
    <col min="7161" max="7161" width="10.7109375" style="219" customWidth="1"/>
    <col min="7162" max="7162" width="27" style="219" customWidth="1"/>
    <col min="7163" max="7163" width="6.42578125" style="219" customWidth="1"/>
    <col min="7164" max="7164" width="8.7109375" style="219" customWidth="1"/>
    <col min="7165" max="7165" width="11" style="219" customWidth="1"/>
    <col min="7166" max="7166" width="7.85546875" style="219" customWidth="1"/>
    <col min="7167" max="7167" width="9.28515625" style="219" customWidth="1"/>
    <col min="7168" max="7168" width="10.42578125" style="219" customWidth="1"/>
    <col min="7169" max="7169" width="7" style="219" customWidth="1"/>
    <col min="7170" max="7170" width="9.85546875" style="219" customWidth="1"/>
    <col min="7171" max="7171" width="7.85546875" style="219" customWidth="1"/>
    <col min="7172" max="7172" width="23.42578125" style="219" customWidth="1"/>
    <col min="7173" max="7173" width="33.85546875" style="219" customWidth="1"/>
    <col min="7174" max="7175" width="11.42578125" style="219" customWidth="1"/>
    <col min="7176" max="7176" width="23.42578125" style="219" customWidth="1"/>
    <col min="7177" max="7409" width="11" style="219"/>
    <col min="7410" max="7410" width="31.85546875" style="219" customWidth="1"/>
    <col min="7411" max="7411" width="11" style="219" customWidth="1"/>
    <col min="7412" max="7412" width="10.42578125" style="219" customWidth="1"/>
    <col min="7413" max="7416" width="9.28515625" style="219" customWidth="1"/>
    <col min="7417" max="7417" width="10.7109375" style="219" customWidth="1"/>
    <col min="7418" max="7418" width="27" style="219" customWidth="1"/>
    <col min="7419" max="7419" width="6.42578125" style="219" customWidth="1"/>
    <col min="7420" max="7420" width="8.7109375" style="219" customWidth="1"/>
    <col min="7421" max="7421" width="11" style="219" customWidth="1"/>
    <col min="7422" max="7422" width="7.85546875" style="219" customWidth="1"/>
    <col min="7423" max="7423" width="9.28515625" style="219" customWidth="1"/>
    <col min="7424" max="7424" width="10.42578125" style="219" customWidth="1"/>
    <col min="7425" max="7425" width="7" style="219" customWidth="1"/>
    <col min="7426" max="7426" width="9.85546875" style="219" customWidth="1"/>
    <col min="7427" max="7427" width="7.85546875" style="219" customWidth="1"/>
    <col min="7428" max="7428" width="23.42578125" style="219" customWidth="1"/>
    <col min="7429" max="7429" width="33.85546875" style="219" customWidth="1"/>
    <col min="7430" max="7431" width="11.42578125" style="219" customWidth="1"/>
    <col min="7432" max="7432" width="23.42578125" style="219" customWidth="1"/>
    <col min="7433" max="7665" width="11" style="219"/>
    <col min="7666" max="7666" width="31.85546875" style="219" customWidth="1"/>
    <col min="7667" max="7667" width="11" style="219" customWidth="1"/>
    <col min="7668" max="7668" width="10.42578125" style="219" customWidth="1"/>
    <col min="7669" max="7672" width="9.28515625" style="219" customWidth="1"/>
    <col min="7673" max="7673" width="10.7109375" style="219" customWidth="1"/>
    <col min="7674" max="7674" width="27" style="219" customWidth="1"/>
    <col min="7675" max="7675" width="6.42578125" style="219" customWidth="1"/>
    <col min="7676" max="7676" width="8.7109375" style="219" customWidth="1"/>
    <col min="7677" max="7677" width="11" style="219" customWidth="1"/>
    <col min="7678" max="7678" width="7.85546875" style="219" customWidth="1"/>
    <col min="7679" max="7679" width="9.28515625" style="219" customWidth="1"/>
    <col min="7680" max="7680" width="10.42578125" style="219" customWidth="1"/>
    <col min="7681" max="7681" width="7" style="219" customWidth="1"/>
    <col min="7682" max="7682" width="9.85546875" style="219" customWidth="1"/>
    <col min="7683" max="7683" width="7.85546875" style="219" customWidth="1"/>
    <col min="7684" max="7684" width="23.42578125" style="219" customWidth="1"/>
    <col min="7685" max="7685" width="33.85546875" style="219" customWidth="1"/>
    <col min="7686" max="7687" width="11.42578125" style="219" customWidth="1"/>
    <col min="7688" max="7688" width="23.42578125" style="219" customWidth="1"/>
    <col min="7689" max="7921" width="11" style="219"/>
    <col min="7922" max="7922" width="31.85546875" style="219" customWidth="1"/>
    <col min="7923" max="7923" width="11" style="219" customWidth="1"/>
    <col min="7924" max="7924" width="10.42578125" style="219" customWidth="1"/>
    <col min="7925" max="7928" width="9.28515625" style="219" customWidth="1"/>
    <col min="7929" max="7929" width="10.7109375" style="219" customWidth="1"/>
    <col min="7930" max="7930" width="27" style="219" customWidth="1"/>
    <col min="7931" max="7931" width="6.42578125" style="219" customWidth="1"/>
    <col min="7932" max="7932" width="8.7109375" style="219" customWidth="1"/>
    <col min="7933" max="7933" width="11" style="219" customWidth="1"/>
    <col min="7934" max="7934" width="7.85546875" style="219" customWidth="1"/>
    <col min="7935" max="7935" width="9.28515625" style="219" customWidth="1"/>
    <col min="7936" max="7936" width="10.42578125" style="219" customWidth="1"/>
    <col min="7937" max="7937" width="7" style="219" customWidth="1"/>
    <col min="7938" max="7938" width="9.85546875" style="219" customWidth="1"/>
    <col min="7939" max="7939" width="7.85546875" style="219" customWidth="1"/>
    <col min="7940" max="7940" width="23.42578125" style="219" customWidth="1"/>
    <col min="7941" max="7941" width="33.85546875" style="219" customWidth="1"/>
    <col min="7942" max="7943" width="11.42578125" style="219" customWidth="1"/>
    <col min="7944" max="7944" width="23.42578125" style="219" customWidth="1"/>
    <col min="7945" max="8177" width="11" style="219"/>
    <col min="8178" max="8178" width="31.85546875" style="219" customWidth="1"/>
    <col min="8179" max="8179" width="11" style="219" customWidth="1"/>
    <col min="8180" max="8180" width="10.42578125" style="219" customWidth="1"/>
    <col min="8181" max="8184" width="9.28515625" style="219" customWidth="1"/>
    <col min="8185" max="8185" width="10.7109375" style="219" customWidth="1"/>
    <col min="8186" max="8186" width="27" style="219" customWidth="1"/>
    <col min="8187" max="8187" width="6.42578125" style="219" customWidth="1"/>
    <col min="8188" max="8188" width="8.7109375" style="219" customWidth="1"/>
    <col min="8189" max="8189" width="11" style="219" customWidth="1"/>
    <col min="8190" max="8190" width="7.85546875" style="219" customWidth="1"/>
    <col min="8191" max="8191" width="9.28515625" style="219" customWidth="1"/>
    <col min="8192" max="8192" width="10.42578125" style="219" customWidth="1"/>
    <col min="8193" max="8193" width="7" style="219" customWidth="1"/>
    <col min="8194" max="8194" width="9.85546875" style="219" customWidth="1"/>
    <col min="8195" max="8195" width="7.85546875" style="219" customWidth="1"/>
    <col min="8196" max="8196" width="23.42578125" style="219" customWidth="1"/>
    <col min="8197" max="8197" width="33.85546875" style="219" customWidth="1"/>
    <col min="8198" max="8199" width="11.42578125" style="219" customWidth="1"/>
    <col min="8200" max="8200" width="23.42578125" style="219" customWidth="1"/>
    <col min="8201" max="8433" width="11" style="219"/>
    <col min="8434" max="8434" width="31.85546875" style="219" customWidth="1"/>
    <col min="8435" max="8435" width="11" style="219" customWidth="1"/>
    <col min="8436" max="8436" width="10.42578125" style="219" customWidth="1"/>
    <col min="8437" max="8440" width="9.28515625" style="219" customWidth="1"/>
    <col min="8441" max="8441" width="10.7109375" style="219" customWidth="1"/>
    <col min="8442" max="8442" width="27" style="219" customWidth="1"/>
    <col min="8443" max="8443" width="6.42578125" style="219" customWidth="1"/>
    <col min="8444" max="8444" width="8.7109375" style="219" customWidth="1"/>
    <col min="8445" max="8445" width="11" style="219" customWidth="1"/>
    <col min="8446" max="8446" width="7.85546875" style="219" customWidth="1"/>
    <col min="8447" max="8447" width="9.28515625" style="219" customWidth="1"/>
    <col min="8448" max="8448" width="10.42578125" style="219" customWidth="1"/>
    <col min="8449" max="8449" width="7" style="219" customWidth="1"/>
    <col min="8450" max="8450" width="9.85546875" style="219" customWidth="1"/>
    <col min="8451" max="8451" width="7.85546875" style="219" customWidth="1"/>
    <col min="8452" max="8452" width="23.42578125" style="219" customWidth="1"/>
    <col min="8453" max="8453" width="33.85546875" style="219" customWidth="1"/>
    <col min="8454" max="8455" width="11.42578125" style="219" customWidth="1"/>
    <col min="8456" max="8456" width="23.42578125" style="219" customWidth="1"/>
    <col min="8457" max="8689" width="11" style="219"/>
    <col min="8690" max="8690" width="31.85546875" style="219" customWidth="1"/>
    <col min="8691" max="8691" width="11" style="219" customWidth="1"/>
    <col min="8692" max="8692" width="10.42578125" style="219" customWidth="1"/>
    <col min="8693" max="8696" width="9.28515625" style="219" customWidth="1"/>
    <col min="8697" max="8697" width="10.7109375" style="219" customWidth="1"/>
    <col min="8698" max="8698" width="27" style="219" customWidth="1"/>
    <col min="8699" max="8699" width="6.42578125" style="219" customWidth="1"/>
    <col min="8700" max="8700" width="8.7109375" style="219" customWidth="1"/>
    <col min="8701" max="8701" width="11" style="219" customWidth="1"/>
    <col min="8702" max="8702" width="7.85546875" style="219" customWidth="1"/>
    <col min="8703" max="8703" width="9.28515625" style="219" customWidth="1"/>
    <col min="8704" max="8704" width="10.42578125" style="219" customWidth="1"/>
    <col min="8705" max="8705" width="7" style="219" customWidth="1"/>
    <col min="8706" max="8706" width="9.85546875" style="219" customWidth="1"/>
    <col min="8707" max="8707" width="7.85546875" style="219" customWidth="1"/>
    <col min="8708" max="8708" width="23.42578125" style="219" customWidth="1"/>
    <col min="8709" max="8709" width="33.85546875" style="219" customWidth="1"/>
    <col min="8710" max="8711" width="11.42578125" style="219" customWidth="1"/>
    <col min="8712" max="8712" width="23.42578125" style="219" customWidth="1"/>
    <col min="8713" max="8945" width="11" style="219"/>
    <col min="8946" max="8946" width="31.85546875" style="219" customWidth="1"/>
    <col min="8947" max="8947" width="11" style="219" customWidth="1"/>
    <col min="8948" max="8948" width="10.42578125" style="219" customWidth="1"/>
    <col min="8949" max="8952" width="9.28515625" style="219" customWidth="1"/>
    <col min="8953" max="8953" width="10.7109375" style="219" customWidth="1"/>
    <col min="8954" max="8954" width="27" style="219" customWidth="1"/>
    <col min="8955" max="8955" width="6.42578125" style="219" customWidth="1"/>
    <col min="8956" max="8956" width="8.7109375" style="219" customWidth="1"/>
    <col min="8957" max="8957" width="11" style="219" customWidth="1"/>
    <col min="8958" max="8958" width="7.85546875" style="219" customWidth="1"/>
    <col min="8959" max="8959" width="9.28515625" style="219" customWidth="1"/>
    <col min="8960" max="8960" width="10.42578125" style="219" customWidth="1"/>
    <col min="8961" max="8961" width="7" style="219" customWidth="1"/>
    <col min="8962" max="8962" width="9.85546875" style="219" customWidth="1"/>
    <col min="8963" max="8963" width="7.85546875" style="219" customWidth="1"/>
    <col min="8964" max="8964" width="23.42578125" style="219" customWidth="1"/>
    <col min="8965" max="8965" width="33.85546875" style="219" customWidth="1"/>
    <col min="8966" max="8967" width="11.42578125" style="219" customWidth="1"/>
    <col min="8968" max="8968" width="23.42578125" style="219" customWidth="1"/>
    <col min="8969" max="9201" width="11" style="219"/>
    <col min="9202" max="9202" width="31.85546875" style="219" customWidth="1"/>
    <col min="9203" max="9203" width="11" style="219" customWidth="1"/>
    <col min="9204" max="9204" width="10.42578125" style="219" customWidth="1"/>
    <col min="9205" max="9208" width="9.28515625" style="219" customWidth="1"/>
    <col min="9209" max="9209" width="10.7109375" style="219" customWidth="1"/>
    <col min="9210" max="9210" width="27" style="219" customWidth="1"/>
    <col min="9211" max="9211" width="6.42578125" style="219" customWidth="1"/>
    <col min="9212" max="9212" width="8.7109375" style="219" customWidth="1"/>
    <col min="9213" max="9213" width="11" style="219" customWidth="1"/>
    <col min="9214" max="9214" width="7.85546875" style="219" customWidth="1"/>
    <col min="9215" max="9215" width="9.28515625" style="219" customWidth="1"/>
    <col min="9216" max="9216" width="10.42578125" style="219" customWidth="1"/>
    <col min="9217" max="9217" width="7" style="219" customWidth="1"/>
    <col min="9218" max="9218" width="9.85546875" style="219" customWidth="1"/>
    <col min="9219" max="9219" width="7.85546875" style="219" customWidth="1"/>
    <col min="9220" max="9220" width="23.42578125" style="219" customWidth="1"/>
    <col min="9221" max="9221" width="33.85546875" style="219" customWidth="1"/>
    <col min="9222" max="9223" width="11.42578125" style="219" customWidth="1"/>
    <col min="9224" max="9224" width="23.42578125" style="219" customWidth="1"/>
    <col min="9225" max="9457" width="11" style="219"/>
    <col min="9458" max="9458" width="31.85546875" style="219" customWidth="1"/>
    <col min="9459" max="9459" width="11" style="219" customWidth="1"/>
    <col min="9460" max="9460" width="10.42578125" style="219" customWidth="1"/>
    <col min="9461" max="9464" width="9.28515625" style="219" customWidth="1"/>
    <col min="9465" max="9465" width="10.7109375" style="219" customWidth="1"/>
    <col min="9466" max="9466" width="27" style="219" customWidth="1"/>
    <col min="9467" max="9467" width="6.42578125" style="219" customWidth="1"/>
    <col min="9468" max="9468" width="8.7109375" style="219" customWidth="1"/>
    <col min="9469" max="9469" width="11" style="219" customWidth="1"/>
    <col min="9470" max="9470" width="7.85546875" style="219" customWidth="1"/>
    <col min="9471" max="9471" width="9.28515625" style="219" customWidth="1"/>
    <col min="9472" max="9472" width="10.42578125" style="219" customWidth="1"/>
    <col min="9473" max="9473" width="7" style="219" customWidth="1"/>
    <col min="9474" max="9474" width="9.85546875" style="219" customWidth="1"/>
    <col min="9475" max="9475" width="7.85546875" style="219" customWidth="1"/>
    <col min="9476" max="9476" width="23.42578125" style="219" customWidth="1"/>
    <col min="9477" max="9477" width="33.85546875" style="219" customWidth="1"/>
    <col min="9478" max="9479" width="11.42578125" style="219" customWidth="1"/>
    <col min="9480" max="9480" width="23.42578125" style="219" customWidth="1"/>
    <col min="9481" max="9713" width="11" style="219"/>
    <col min="9714" max="9714" width="31.85546875" style="219" customWidth="1"/>
    <col min="9715" max="9715" width="11" style="219" customWidth="1"/>
    <col min="9716" max="9716" width="10.42578125" style="219" customWidth="1"/>
    <col min="9717" max="9720" width="9.28515625" style="219" customWidth="1"/>
    <col min="9721" max="9721" width="10.7109375" style="219" customWidth="1"/>
    <col min="9722" max="9722" width="27" style="219" customWidth="1"/>
    <col min="9723" max="9723" width="6.42578125" style="219" customWidth="1"/>
    <col min="9724" max="9724" width="8.7109375" style="219" customWidth="1"/>
    <col min="9725" max="9725" width="11" style="219" customWidth="1"/>
    <col min="9726" max="9726" width="7.85546875" style="219" customWidth="1"/>
    <col min="9727" max="9727" width="9.28515625" style="219" customWidth="1"/>
    <col min="9728" max="9728" width="10.42578125" style="219" customWidth="1"/>
    <col min="9729" max="9729" width="7" style="219" customWidth="1"/>
    <col min="9730" max="9730" width="9.85546875" style="219" customWidth="1"/>
    <col min="9731" max="9731" width="7.85546875" style="219" customWidth="1"/>
    <col min="9732" max="9732" width="23.42578125" style="219" customWidth="1"/>
    <col min="9733" max="9733" width="33.85546875" style="219" customWidth="1"/>
    <col min="9734" max="9735" width="11.42578125" style="219" customWidth="1"/>
    <col min="9736" max="9736" width="23.42578125" style="219" customWidth="1"/>
    <col min="9737" max="9969" width="11" style="219"/>
    <col min="9970" max="9970" width="31.85546875" style="219" customWidth="1"/>
    <col min="9971" max="9971" width="11" style="219" customWidth="1"/>
    <col min="9972" max="9972" width="10.42578125" style="219" customWidth="1"/>
    <col min="9973" max="9976" width="9.28515625" style="219" customWidth="1"/>
    <col min="9977" max="9977" width="10.7109375" style="219" customWidth="1"/>
    <col min="9978" max="9978" width="27" style="219" customWidth="1"/>
    <col min="9979" max="9979" width="6.42578125" style="219" customWidth="1"/>
    <col min="9980" max="9980" width="8.7109375" style="219" customWidth="1"/>
    <col min="9981" max="9981" width="11" style="219" customWidth="1"/>
    <col min="9982" max="9982" width="7.85546875" style="219" customWidth="1"/>
    <col min="9983" max="9983" width="9.28515625" style="219" customWidth="1"/>
    <col min="9984" max="9984" width="10.42578125" style="219" customWidth="1"/>
    <col min="9985" max="9985" width="7" style="219" customWidth="1"/>
    <col min="9986" max="9986" width="9.85546875" style="219" customWidth="1"/>
    <col min="9987" max="9987" width="7.85546875" style="219" customWidth="1"/>
    <col min="9988" max="9988" width="23.42578125" style="219" customWidth="1"/>
    <col min="9989" max="9989" width="33.85546875" style="219" customWidth="1"/>
    <col min="9990" max="9991" width="11.42578125" style="219" customWidth="1"/>
    <col min="9992" max="9992" width="23.42578125" style="219" customWidth="1"/>
    <col min="9993" max="10225" width="11" style="219"/>
    <col min="10226" max="10226" width="31.85546875" style="219" customWidth="1"/>
    <col min="10227" max="10227" width="11" style="219" customWidth="1"/>
    <col min="10228" max="10228" width="10.42578125" style="219" customWidth="1"/>
    <col min="10229" max="10232" width="9.28515625" style="219" customWidth="1"/>
    <col min="10233" max="10233" width="10.7109375" style="219" customWidth="1"/>
    <col min="10234" max="10234" width="27" style="219" customWidth="1"/>
    <col min="10235" max="10235" width="6.42578125" style="219" customWidth="1"/>
    <col min="10236" max="10236" width="8.7109375" style="219" customWidth="1"/>
    <col min="10237" max="10237" width="11" style="219" customWidth="1"/>
    <col min="10238" max="10238" width="7.85546875" style="219" customWidth="1"/>
    <col min="10239" max="10239" width="9.28515625" style="219" customWidth="1"/>
    <col min="10240" max="10240" width="10.42578125" style="219" customWidth="1"/>
    <col min="10241" max="10241" width="7" style="219" customWidth="1"/>
    <col min="10242" max="10242" width="9.85546875" style="219" customWidth="1"/>
    <col min="10243" max="10243" width="7.85546875" style="219" customWidth="1"/>
    <col min="10244" max="10244" width="23.42578125" style="219" customWidth="1"/>
    <col min="10245" max="10245" width="33.85546875" style="219" customWidth="1"/>
    <col min="10246" max="10247" width="11.42578125" style="219" customWidth="1"/>
    <col min="10248" max="10248" width="23.42578125" style="219" customWidth="1"/>
    <col min="10249" max="10481" width="11" style="219"/>
    <col min="10482" max="10482" width="31.85546875" style="219" customWidth="1"/>
    <col min="10483" max="10483" width="11" style="219" customWidth="1"/>
    <col min="10484" max="10484" width="10.42578125" style="219" customWidth="1"/>
    <col min="10485" max="10488" width="9.28515625" style="219" customWidth="1"/>
    <col min="10489" max="10489" width="10.7109375" style="219" customWidth="1"/>
    <col min="10490" max="10490" width="27" style="219" customWidth="1"/>
    <col min="10491" max="10491" width="6.42578125" style="219" customWidth="1"/>
    <col min="10492" max="10492" width="8.7109375" style="219" customWidth="1"/>
    <col min="10493" max="10493" width="11" style="219" customWidth="1"/>
    <col min="10494" max="10494" width="7.85546875" style="219" customWidth="1"/>
    <col min="10495" max="10495" width="9.28515625" style="219" customWidth="1"/>
    <col min="10496" max="10496" width="10.42578125" style="219" customWidth="1"/>
    <col min="10497" max="10497" width="7" style="219" customWidth="1"/>
    <col min="10498" max="10498" width="9.85546875" style="219" customWidth="1"/>
    <col min="10499" max="10499" width="7.85546875" style="219" customWidth="1"/>
    <col min="10500" max="10500" width="23.42578125" style="219" customWidth="1"/>
    <col min="10501" max="10501" width="33.85546875" style="219" customWidth="1"/>
    <col min="10502" max="10503" width="11.42578125" style="219" customWidth="1"/>
    <col min="10504" max="10504" width="23.42578125" style="219" customWidth="1"/>
    <col min="10505" max="10737" width="11" style="219"/>
    <col min="10738" max="10738" width="31.85546875" style="219" customWidth="1"/>
    <col min="10739" max="10739" width="11" style="219" customWidth="1"/>
    <col min="10740" max="10740" width="10.42578125" style="219" customWidth="1"/>
    <col min="10741" max="10744" width="9.28515625" style="219" customWidth="1"/>
    <col min="10745" max="10745" width="10.7109375" style="219" customWidth="1"/>
    <col min="10746" max="10746" width="27" style="219" customWidth="1"/>
    <col min="10747" max="10747" width="6.42578125" style="219" customWidth="1"/>
    <col min="10748" max="10748" width="8.7109375" style="219" customWidth="1"/>
    <col min="10749" max="10749" width="11" style="219" customWidth="1"/>
    <col min="10750" max="10750" width="7.85546875" style="219" customWidth="1"/>
    <col min="10751" max="10751" width="9.28515625" style="219" customWidth="1"/>
    <col min="10752" max="10752" width="10.42578125" style="219" customWidth="1"/>
    <col min="10753" max="10753" width="7" style="219" customWidth="1"/>
    <col min="10754" max="10754" width="9.85546875" style="219" customWidth="1"/>
    <col min="10755" max="10755" width="7.85546875" style="219" customWidth="1"/>
    <col min="10756" max="10756" width="23.42578125" style="219" customWidth="1"/>
    <col min="10757" max="10757" width="33.85546875" style="219" customWidth="1"/>
    <col min="10758" max="10759" width="11.42578125" style="219" customWidth="1"/>
    <col min="10760" max="10760" width="23.42578125" style="219" customWidth="1"/>
    <col min="10761" max="10993" width="11" style="219"/>
    <col min="10994" max="10994" width="31.85546875" style="219" customWidth="1"/>
    <col min="10995" max="10995" width="11" style="219" customWidth="1"/>
    <col min="10996" max="10996" width="10.42578125" style="219" customWidth="1"/>
    <col min="10997" max="11000" width="9.28515625" style="219" customWidth="1"/>
    <col min="11001" max="11001" width="10.7109375" style="219" customWidth="1"/>
    <col min="11002" max="11002" width="27" style="219" customWidth="1"/>
    <col min="11003" max="11003" width="6.42578125" style="219" customWidth="1"/>
    <col min="11004" max="11004" width="8.7109375" style="219" customWidth="1"/>
    <col min="11005" max="11005" width="11" style="219" customWidth="1"/>
    <col min="11006" max="11006" width="7.85546875" style="219" customWidth="1"/>
    <col min="11007" max="11007" width="9.28515625" style="219" customWidth="1"/>
    <col min="11008" max="11008" width="10.42578125" style="219" customWidth="1"/>
    <col min="11009" max="11009" width="7" style="219" customWidth="1"/>
    <col min="11010" max="11010" width="9.85546875" style="219" customWidth="1"/>
    <col min="11011" max="11011" width="7.85546875" style="219" customWidth="1"/>
    <col min="11012" max="11012" width="23.42578125" style="219" customWidth="1"/>
    <col min="11013" max="11013" width="33.85546875" style="219" customWidth="1"/>
    <col min="11014" max="11015" width="11.42578125" style="219" customWidth="1"/>
    <col min="11016" max="11016" width="23.42578125" style="219" customWidth="1"/>
    <col min="11017" max="11249" width="11" style="219"/>
    <col min="11250" max="11250" width="31.85546875" style="219" customWidth="1"/>
    <col min="11251" max="11251" width="11" style="219" customWidth="1"/>
    <col min="11252" max="11252" width="10.42578125" style="219" customWidth="1"/>
    <col min="11253" max="11256" width="9.28515625" style="219" customWidth="1"/>
    <col min="11257" max="11257" width="10.7109375" style="219" customWidth="1"/>
    <col min="11258" max="11258" width="27" style="219" customWidth="1"/>
    <col min="11259" max="11259" width="6.42578125" style="219" customWidth="1"/>
    <col min="11260" max="11260" width="8.7109375" style="219" customWidth="1"/>
    <col min="11261" max="11261" width="11" style="219" customWidth="1"/>
    <col min="11262" max="11262" width="7.85546875" style="219" customWidth="1"/>
    <col min="11263" max="11263" width="9.28515625" style="219" customWidth="1"/>
    <col min="11264" max="11264" width="10.42578125" style="219" customWidth="1"/>
    <col min="11265" max="11265" width="7" style="219" customWidth="1"/>
    <col min="11266" max="11266" width="9.85546875" style="219" customWidth="1"/>
    <col min="11267" max="11267" width="7.85546875" style="219" customWidth="1"/>
    <col min="11268" max="11268" width="23.42578125" style="219" customWidth="1"/>
    <col min="11269" max="11269" width="33.85546875" style="219" customWidth="1"/>
    <col min="11270" max="11271" width="11.42578125" style="219" customWidth="1"/>
    <col min="11272" max="11272" width="23.42578125" style="219" customWidth="1"/>
    <col min="11273" max="11505" width="11" style="219"/>
    <col min="11506" max="11506" width="31.85546875" style="219" customWidth="1"/>
    <col min="11507" max="11507" width="11" style="219" customWidth="1"/>
    <col min="11508" max="11508" width="10.42578125" style="219" customWidth="1"/>
    <col min="11509" max="11512" width="9.28515625" style="219" customWidth="1"/>
    <col min="11513" max="11513" width="10.7109375" style="219" customWidth="1"/>
    <col min="11514" max="11514" width="27" style="219" customWidth="1"/>
    <col min="11515" max="11515" width="6.42578125" style="219" customWidth="1"/>
    <col min="11516" max="11516" width="8.7109375" style="219" customWidth="1"/>
    <col min="11517" max="11517" width="11" style="219" customWidth="1"/>
    <col min="11518" max="11518" width="7.85546875" style="219" customWidth="1"/>
    <col min="11519" max="11519" width="9.28515625" style="219" customWidth="1"/>
    <col min="11520" max="11520" width="10.42578125" style="219" customWidth="1"/>
    <col min="11521" max="11521" width="7" style="219" customWidth="1"/>
    <col min="11522" max="11522" width="9.85546875" style="219" customWidth="1"/>
    <col min="11523" max="11523" width="7.85546875" style="219" customWidth="1"/>
    <col min="11524" max="11524" width="23.42578125" style="219" customWidth="1"/>
    <col min="11525" max="11525" width="33.85546875" style="219" customWidth="1"/>
    <col min="11526" max="11527" width="11.42578125" style="219" customWidth="1"/>
    <col min="11528" max="11528" width="23.42578125" style="219" customWidth="1"/>
    <col min="11529" max="11761" width="11" style="219"/>
    <col min="11762" max="11762" width="31.85546875" style="219" customWidth="1"/>
    <col min="11763" max="11763" width="11" style="219" customWidth="1"/>
    <col min="11764" max="11764" width="10.42578125" style="219" customWidth="1"/>
    <col min="11765" max="11768" width="9.28515625" style="219" customWidth="1"/>
    <col min="11769" max="11769" width="10.7109375" style="219" customWidth="1"/>
    <col min="11770" max="11770" width="27" style="219" customWidth="1"/>
    <col min="11771" max="11771" width="6.42578125" style="219" customWidth="1"/>
    <col min="11772" max="11772" width="8.7109375" style="219" customWidth="1"/>
    <col min="11773" max="11773" width="11" style="219" customWidth="1"/>
    <col min="11774" max="11774" width="7.85546875" style="219" customWidth="1"/>
    <col min="11775" max="11775" width="9.28515625" style="219" customWidth="1"/>
    <col min="11776" max="11776" width="10.42578125" style="219" customWidth="1"/>
    <col min="11777" max="11777" width="7" style="219" customWidth="1"/>
    <col min="11778" max="11778" width="9.85546875" style="219" customWidth="1"/>
    <col min="11779" max="11779" width="7.85546875" style="219" customWidth="1"/>
    <col min="11780" max="11780" width="23.42578125" style="219" customWidth="1"/>
    <col min="11781" max="11781" width="33.85546875" style="219" customWidth="1"/>
    <col min="11782" max="11783" width="11.42578125" style="219" customWidth="1"/>
    <col min="11784" max="11784" width="23.42578125" style="219" customWidth="1"/>
    <col min="11785" max="12017" width="11" style="219"/>
    <col min="12018" max="12018" width="31.85546875" style="219" customWidth="1"/>
    <col min="12019" max="12019" width="11" style="219" customWidth="1"/>
    <col min="12020" max="12020" width="10.42578125" style="219" customWidth="1"/>
    <col min="12021" max="12024" width="9.28515625" style="219" customWidth="1"/>
    <col min="12025" max="12025" width="10.7109375" style="219" customWidth="1"/>
    <col min="12026" max="12026" width="27" style="219" customWidth="1"/>
    <col min="12027" max="12027" width="6.42578125" style="219" customWidth="1"/>
    <col min="12028" max="12028" width="8.7109375" style="219" customWidth="1"/>
    <col min="12029" max="12029" width="11" style="219" customWidth="1"/>
    <col min="12030" max="12030" width="7.85546875" style="219" customWidth="1"/>
    <col min="12031" max="12031" width="9.28515625" style="219" customWidth="1"/>
    <col min="12032" max="12032" width="10.42578125" style="219" customWidth="1"/>
    <col min="12033" max="12033" width="7" style="219" customWidth="1"/>
    <col min="12034" max="12034" width="9.85546875" style="219" customWidth="1"/>
    <col min="12035" max="12035" width="7.85546875" style="219" customWidth="1"/>
    <col min="12036" max="12036" width="23.42578125" style="219" customWidth="1"/>
    <col min="12037" max="12037" width="33.85546875" style="219" customWidth="1"/>
    <col min="12038" max="12039" width="11.42578125" style="219" customWidth="1"/>
    <col min="12040" max="12040" width="23.42578125" style="219" customWidth="1"/>
    <col min="12041" max="12273" width="11" style="219"/>
    <col min="12274" max="12274" width="31.85546875" style="219" customWidth="1"/>
    <col min="12275" max="12275" width="11" style="219" customWidth="1"/>
    <col min="12276" max="12276" width="10.42578125" style="219" customWidth="1"/>
    <col min="12277" max="12280" width="9.28515625" style="219" customWidth="1"/>
    <col min="12281" max="12281" width="10.7109375" style="219" customWidth="1"/>
    <col min="12282" max="12282" width="27" style="219" customWidth="1"/>
    <col min="12283" max="12283" width="6.42578125" style="219" customWidth="1"/>
    <col min="12284" max="12284" width="8.7109375" style="219" customWidth="1"/>
    <col min="12285" max="12285" width="11" style="219" customWidth="1"/>
    <col min="12286" max="12286" width="7.85546875" style="219" customWidth="1"/>
    <col min="12287" max="12287" width="9.28515625" style="219" customWidth="1"/>
    <col min="12288" max="12288" width="10.42578125" style="219" customWidth="1"/>
    <col min="12289" max="12289" width="7" style="219" customWidth="1"/>
    <col min="12290" max="12290" width="9.85546875" style="219" customWidth="1"/>
    <col min="12291" max="12291" width="7.85546875" style="219" customWidth="1"/>
    <col min="12292" max="12292" width="23.42578125" style="219" customWidth="1"/>
    <col min="12293" max="12293" width="33.85546875" style="219" customWidth="1"/>
    <col min="12294" max="12295" width="11.42578125" style="219" customWidth="1"/>
    <col min="12296" max="12296" width="23.42578125" style="219" customWidth="1"/>
    <col min="12297" max="12529" width="11" style="219"/>
    <col min="12530" max="12530" width="31.85546875" style="219" customWidth="1"/>
    <col min="12531" max="12531" width="11" style="219" customWidth="1"/>
    <col min="12532" max="12532" width="10.42578125" style="219" customWidth="1"/>
    <col min="12533" max="12536" width="9.28515625" style="219" customWidth="1"/>
    <col min="12537" max="12537" width="10.7109375" style="219" customWidth="1"/>
    <col min="12538" max="12538" width="27" style="219" customWidth="1"/>
    <col min="12539" max="12539" width="6.42578125" style="219" customWidth="1"/>
    <col min="12540" max="12540" width="8.7109375" style="219" customWidth="1"/>
    <col min="12541" max="12541" width="11" style="219" customWidth="1"/>
    <col min="12542" max="12542" width="7.85546875" style="219" customWidth="1"/>
    <col min="12543" max="12543" width="9.28515625" style="219" customWidth="1"/>
    <col min="12544" max="12544" width="10.42578125" style="219" customWidth="1"/>
    <col min="12545" max="12545" width="7" style="219" customWidth="1"/>
    <col min="12546" max="12546" width="9.85546875" style="219" customWidth="1"/>
    <col min="12547" max="12547" width="7.85546875" style="219" customWidth="1"/>
    <col min="12548" max="12548" width="23.42578125" style="219" customWidth="1"/>
    <col min="12549" max="12549" width="33.85546875" style="219" customWidth="1"/>
    <col min="12550" max="12551" width="11.42578125" style="219" customWidth="1"/>
    <col min="12552" max="12552" width="23.42578125" style="219" customWidth="1"/>
    <col min="12553" max="12785" width="11" style="219"/>
    <col min="12786" max="12786" width="31.85546875" style="219" customWidth="1"/>
    <col min="12787" max="12787" width="11" style="219" customWidth="1"/>
    <col min="12788" max="12788" width="10.42578125" style="219" customWidth="1"/>
    <col min="12789" max="12792" width="9.28515625" style="219" customWidth="1"/>
    <col min="12793" max="12793" width="10.7109375" style="219" customWidth="1"/>
    <col min="12794" max="12794" width="27" style="219" customWidth="1"/>
    <col min="12795" max="12795" width="6.42578125" style="219" customWidth="1"/>
    <col min="12796" max="12796" width="8.7109375" style="219" customWidth="1"/>
    <col min="12797" max="12797" width="11" style="219" customWidth="1"/>
    <col min="12798" max="12798" width="7.85546875" style="219" customWidth="1"/>
    <col min="12799" max="12799" width="9.28515625" style="219" customWidth="1"/>
    <col min="12800" max="12800" width="10.42578125" style="219" customWidth="1"/>
    <col min="12801" max="12801" width="7" style="219" customWidth="1"/>
    <col min="12802" max="12802" width="9.85546875" style="219" customWidth="1"/>
    <col min="12803" max="12803" width="7.85546875" style="219" customWidth="1"/>
    <col min="12804" max="12804" width="23.42578125" style="219" customWidth="1"/>
    <col min="12805" max="12805" width="33.85546875" style="219" customWidth="1"/>
    <col min="12806" max="12807" width="11.42578125" style="219" customWidth="1"/>
    <col min="12808" max="12808" width="23.42578125" style="219" customWidth="1"/>
    <col min="12809" max="13041" width="11" style="219"/>
    <col min="13042" max="13042" width="31.85546875" style="219" customWidth="1"/>
    <col min="13043" max="13043" width="11" style="219" customWidth="1"/>
    <col min="13044" max="13044" width="10.42578125" style="219" customWidth="1"/>
    <col min="13045" max="13048" width="9.28515625" style="219" customWidth="1"/>
    <col min="13049" max="13049" width="10.7109375" style="219" customWidth="1"/>
    <col min="13050" max="13050" width="27" style="219" customWidth="1"/>
    <col min="13051" max="13051" width="6.42578125" style="219" customWidth="1"/>
    <col min="13052" max="13052" width="8.7109375" style="219" customWidth="1"/>
    <col min="13053" max="13053" width="11" style="219" customWidth="1"/>
    <col min="13054" max="13054" width="7.85546875" style="219" customWidth="1"/>
    <col min="13055" max="13055" width="9.28515625" style="219" customWidth="1"/>
    <col min="13056" max="13056" width="10.42578125" style="219" customWidth="1"/>
    <col min="13057" max="13057" width="7" style="219" customWidth="1"/>
    <col min="13058" max="13058" width="9.85546875" style="219" customWidth="1"/>
    <col min="13059" max="13059" width="7.85546875" style="219" customWidth="1"/>
    <col min="13060" max="13060" width="23.42578125" style="219" customWidth="1"/>
    <col min="13061" max="13061" width="33.85546875" style="219" customWidth="1"/>
    <col min="13062" max="13063" width="11.42578125" style="219" customWidth="1"/>
    <col min="13064" max="13064" width="23.42578125" style="219" customWidth="1"/>
    <col min="13065" max="13297" width="11" style="219"/>
    <col min="13298" max="13298" width="31.85546875" style="219" customWidth="1"/>
    <col min="13299" max="13299" width="11" style="219" customWidth="1"/>
    <col min="13300" max="13300" width="10.42578125" style="219" customWidth="1"/>
    <col min="13301" max="13304" width="9.28515625" style="219" customWidth="1"/>
    <col min="13305" max="13305" width="10.7109375" style="219" customWidth="1"/>
    <col min="13306" max="13306" width="27" style="219" customWidth="1"/>
    <col min="13307" max="13307" width="6.42578125" style="219" customWidth="1"/>
    <col min="13308" max="13308" width="8.7109375" style="219" customWidth="1"/>
    <col min="13309" max="13309" width="11" style="219" customWidth="1"/>
    <col min="13310" max="13310" width="7.85546875" style="219" customWidth="1"/>
    <col min="13311" max="13311" width="9.28515625" style="219" customWidth="1"/>
    <col min="13312" max="13312" width="10.42578125" style="219" customWidth="1"/>
    <col min="13313" max="13313" width="7" style="219" customWidth="1"/>
    <col min="13314" max="13314" width="9.85546875" style="219" customWidth="1"/>
    <col min="13315" max="13315" width="7.85546875" style="219" customWidth="1"/>
    <col min="13316" max="13316" width="23.42578125" style="219" customWidth="1"/>
    <col min="13317" max="13317" width="33.85546875" style="219" customWidth="1"/>
    <col min="13318" max="13319" width="11.42578125" style="219" customWidth="1"/>
    <col min="13320" max="13320" width="23.42578125" style="219" customWidth="1"/>
    <col min="13321" max="13553" width="11" style="219"/>
    <col min="13554" max="13554" width="31.85546875" style="219" customWidth="1"/>
    <col min="13555" max="13555" width="11" style="219" customWidth="1"/>
    <col min="13556" max="13556" width="10.42578125" style="219" customWidth="1"/>
    <col min="13557" max="13560" width="9.28515625" style="219" customWidth="1"/>
    <col min="13561" max="13561" width="10.7109375" style="219" customWidth="1"/>
    <col min="13562" max="13562" width="27" style="219" customWidth="1"/>
    <col min="13563" max="13563" width="6.42578125" style="219" customWidth="1"/>
    <col min="13564" max="13564" width="8.7109375" style="219" customWidth="1"/>
    <col min="13565" max="13565" width="11" style="219" customWidth="1"/>
    <col min="13566" max="13566" width="7.85546875" style="219" customWidth="1"/>
    <col min="13567" max="13567" width="9.28515625" style="219" customWidth="1"/>
    <col min="13568" max="13568" width="10.42578125" style="219" customWidth="1"/>
    <col min="13569" max="13569" width="7" style="219" customWidth="1"/>
    <col min="13570" max="13570" width="9.85546875" style="219" customWidth="1"/>
    <col min="13571" max="13571" width="7.85546875" style="219" customWidth="1"/>
    <col min="13572" max="13572" width="23.42578125" style="219" customWidth="1"/>
    <col min="13573" max="13573" width="33.85546875" style="219" customWidth="1"/>
    <col min="13574" max="13575" width="11.42578125" style="219" customWidth="1"/>
    <col min="13576" max="13576" width="23.42578125" style="219" customWidth="1"/>
    <col min="13577" max="13809" width="11" style="219"/>
    <col min="13810" max="13810" width="31.85546875" style="219" customWidth="1"/>
    <col min="13811" max="13811" width="11" style="219" customWidth="1"/>
    <col min="13812" max="13812" width="10.42578125" style="219" customWidth="1"/>
    <col min="13813" max="13816" width="9.28515625" style="219" customWidth="1"/>
    <col min="13817" max="13817" width="10.7109375" style="219" customWidth="1"/>
    <col min="13818" max="13818" width="27" style="219" customWidth="1"/>
    <col min="13819" max="13819" width="6.42578125" style="219" customWidth="1"/>
    <col min="13820" max="13820" width="8.7109375" style="219" customWidth="1"/>
    <col min="13821" max="13821" width="11" style="219" customWidth="1"/>
    <col min="13822" max="13822" width="7.85546875" style="219" customWidth="1"/>
    <col min="13823" max="13823" width="9.28515625" style="219" customWidth="1"/>
    <col min="13824" max="13824" width="10.42578125" style="219" customWidth="1"/>
    <col min="13825" max="13825" width="7" style="219" customWidth="1"/>
    <col min="13826" max="13826" width="9.85546875" style="219" customWidth="1"/>
    <col min="13827" max="13827" width="7.85546875" style="219" customWidth="1"/>
    <col min="13828" max="13828" width="23.42578125" style="219" customWidth="1"/>
    <col min="13829" max="13829" width="33.85546875" style="219" customWidth="1"/>
    <col min="13830" max="13831" width="11.42578125" style="219" customWidth="1"/>
    <col min="13832" max="13832" width="23.42578125" style="219" customWidth="1"/>
    <col min="13833" max="14065" width="11" style="219"/>
    <col min="14066" max="14066" width="31.85546875" style="219" customWidth="1"/>
    <col min="14067" max="14067" width="11" style="219" customWidth="1"/>
    <col min="14068" max="14068" width="10.42578125" style="219" customWidth="1"/>
    <col min="14069" max="14072" width="9.28515625" style="219" customWidth="1"/>
    <col min="14073" max="14073" width="10.7109375" style="219" customWidth="1"/>
    <col min="14074" max="14074" width="27" style="219" customWidth="1"/>
    <col min="14075" max="14075" width="6.42578125" style="219" customWidth="1"/>
    <col min="14076" max="14076" width="8.7109375" style="219" customWidth="1"/>
    <col min="14077" max="14077" width="11" style="219" customWidth="1"/>
    <col min="14078" max="14078" width="7.85546875" style="219" customWidth="1"/>
    <col min="14079" max="14079" width="9.28515625" style="219" customWidth="1"/>
    <col min="14080" max="14080" width="10.42578125" style="219" customWidth="1"/>
    <col min="14081" max="14081" width="7" style="219" customWidth="1"/>
    <col min="14082" max="14082" width="9.85546875" style="219" customWidth="1"/>
    <col min="14083" max="14083" width="7.85546875" style="219" customWidth="1"/>
    <col min="14084" max="14084" width="23.42578125" style="219" customWidth="1"/>
    <col min="14085" max="14085" width="33.85546875" style="219" customWidth="1"/>
    <col min="14086" max="14087" width="11.42578125" style="219" customWidth="1"/>
    <col min="14088" max="14088" width="23.42578125" style="219" customWidth="1"/>
    <col min="14089" max="14321" width="11" style="219"/>
    <col min="14322" max="14322" width="31.85546875" style="219" customWidth="1"/>
    <col min="14323" max="14323" width="11" style="219" customWidth="1"/>
    <col min="14324" max="14324" width="10.42578125" style="219" customWidth="1"/>
    <col min="14325" max="14328" width="9.28515625" style="219" customWidth="1"/>
    <col min="14329" max="14329" width="10.7109375" style="219" customWidth="1"/>
    <col min="14330" max="14330" width="27" style="219" customWidth="1"/>
    <col min="14331" max="14331" width="6.42578125" style="219" customWidth="1"/>
    <col min="14332" max="14332" width="8.7109375" style="219" customWidth="1"/>
    <col min="14333" max="14333" width="11" style="219" customWidth="1"/>
    <col min="14334" max="14334" width="7.85546875" style="219" customWidth="1"/>
    <col min="14335" max="14335" width="9.28515625" style="219" customWidth="1"/>
    <col min="14336" max="14336" width="10.42578125" style="219" customWidth="1"/>
    <col min="14337" max="14337" width="7" style="219" customWidth="1"/>
    <col min="14338" max="14338" width="9.85546875" style="219" customWidth="1"/>
    <col min="14339" max="14339" width="7.85546875" style="219" customWidth="1"/>
    <col min="14340" max="14340" width="23.42578125" style="219" customWidth="1"/>
    <col min="14341" max="14341" width="33.85546875" style="219" customWidth="1"/>
    <col min="14342" max="14343" width="11.42578125" style="219" customWidth="1"/>
    <col min="14344" max="14344" width="23.42578125" style="219" customWidth="1"/>
    <col min="14345" max="14577" width="11" style="219"/>
    <col min="14578" max="14578" width="31.85546875" style="219" customWidth="1"/>
    <col min="14579" max="14579" width="11" style="219" customWidth="1"/>
    <col min="14580" max="14580" width="10.42578125" style="219" customWidth="1"/>
    <col min="14581" max="14584" width="9.28515625" style="219" customWidth="1"/>
    <col min="14585" max="14585" width="10.7109375" style="219" customWidth="1"/>
    <col min="14586" max="14586" width="27" style="219" customWidth="1"/>
    <col min="14587" max="14587" width="6.42578125" style="219" customWidth="1"/>
    <col min="14588" max="14588" width="8.7109375" style="219" customWidth="1"/>
    <col min="14589" max="14589" width="11" style="219" customWidth="1"/>
    <col min="14590" max="14590" width="7.85546875" style="219" customWidth="1"/>
    <col min="14591" max="14591" width="9.28515625" style="219" customWidth="1"/>
    <col min="14592" max="14592" width="10.42578125" style="219" customWidth="1"/>
    <col min="14593" max="14593" width="7" style="219" customWidth="1"/>
    <col min="14594" max="14594" width="9.85546875" style="219" customWidth="1"/>
    <col min="14595" max="14595" width="7.85546875" style="219" customWidth="1"/>
    <col min="14596" max="14596" width="23.42578125" style="219" customWidth="1"/>
    <col min="14597" max="14597" width="33.85546875" style="219" customWidth="1"/>
    <col min="14598" max="14599" width="11.42578125" style="219" customWidth="1"/>
    <col min="14600" max="14600" width="23.42578125" style="219" customWidth="1"/>
    <col min="14601" max="14833" width="11" style="219"/>
    <col min="14834" max="14834" width="31.85546875" style="219" customWidth="1"/>
    <col min="14835" max="14835" width="11" style="219" customWidth="1"/>
    <col min="14836" max="14836" width="10.42578125" style="219" customWidth="1"/>
    <col min="14837" max="14840" width="9.28515625" style="219" customWidth="1"/>
    <col min="14841" max="14841" width="10.7109375" style="219" customWidth="1"/>
    <col min="14842" max="14842" width="27" style="219" customWidth="1"/>
    <col min="14843" max="14843" width="6.42578125" style="219" customWidth="1"/>
    <col min="14844" max="14844" width="8.7109375" style="219" customWidth="1"/>
    <col min="14845" max="14845" width="11" style="219" customWidth="1"/>
    <col min="14846" max="14846" width="7.85546875" style="219" customWidth="1"/>
    <col min="14847" max="14847" width="9.28515625" style="219" customWidth="1"/>
    <col min="14848" max="14848" width="10.42578125" style="219" customWidth="1"/>
    <col min="14849" max="14849" width="7" style="219" customWidth="1"/>
    <col min="14850" max="14850" width="9.85546875" style="219" customWidth="1"/>
    <col min="14851" max="14851" width="7.85546875" style="219" customWidth="1"/>
    <col min="14852" max="14852" width="23.42578125" style="219" customWidth="1"/>
    <col min="14853" max="14853" width="33.85546875" style="219" customWidth="1"/>
    <col min="14854" max="14855" width="11.42578125" style="219" customWidth="1"/>
    <col min="14856" max="14856" width="23.42578125" style="219" customWidth="1"/>
    <col min="14857" max="15089" width="11" style="219"/>
    <col min="15090" max="15090" width="31.85546875" style="219" customWidth="1"/>
    <col min="15091" max="15091" width="11" style="219" customWidth="1"/>
    <col min="15092" max="15092" width="10.42578125" style="219" customWidth="1"/>
    <col min="15093" max="15096" width="9.28515625" style="219" customWidth="1"/>
    <col min="15097" max="15097" width="10.7109375" style="219" customWidth="1"/>
    <col min="15098" max="15098" width="27" style="219" customWidth="1"/>
    <col min="15099" max="15099" width="6.42578125" style="219" customWidth="1"/>
    <col min="15100" max="15100" width="8.7109375" style="219" customWidth="1"/>
    <col min="15101" max="15101" width="11" style="219" customWidth="1"/>
    <col min="15102" max="15102" width="7.85546875" style="219" customWidth="1"/>
    <col min="15103" max="15103" width="9.28515625" style="219" customWidth="1"/>
    <col min="15104" max="15104" width="10.42578125" style="219" customWidth="1"/>
    <col min="15105" max="15105" width="7" style="219" customWidth="1"/>
    <col min="15106" max="15106" width="9.85546875" style="219" customWidth="1"/>
    <col min="15107" max="15107" width="7.85546875" style="219" customWidth="1"/>
    <col min="15108" max="15108" width="23.42578125" style="219" customWidth="1"/>
    <col min="15109" max="15109" width="33.85546875" style="219" customWidth="1"/>
    <col min="15110" max="15111" width="11.42578125" style="219" customWidth="1"/>
    <col min="15112" max="15112" width="23.42578125" style="219" customWidth="1"/>
    <col min="15113" max="15345" width="11" style="219"/>
    <col min="15346" max="15346" width="31.85546875" style="219" customWidth="1"/>
    <col min="15347" max="15347" width="11" style="219" customWidth="1"/>
    <col min="15348" max="15348" width="10.42578125" style="219" customWidth="1"/>
    <col min="15349" max="15352" width="9.28515625" style="219" customWidth="1"/>
    <col min="15353" max="15353" width="10.7109375" style="219" customWidth="1"/>
    <col min="15354" max="15354" width="27" style="219" customWidth="1"/>
    <col min="15355" max="15355" width="6.42578125" style="219" customWidth="1"/>
    <col min="15356" max="15356" width="8.7109375" style="219" customWidth="1"/>
    <col min="15357" max="15357" width="11" style="219" customWidth="1"/>
    <col min="15358" max="15358" width="7.85546875" style="219" customWidth="1"/>
    <col min="15359" max="15359" width="9.28515625" style="219" customWidth="1"/>
    <col min="15360" max="15360" width="10.42578125" style="219" customWidth="1"/>
    <col min="15361" max="15361" width="7" style="219" customWidth="1"/>
    <col min="15362" max="15362" width="9.85546875" style="219" customWidth="1"/>
    <col min="15363" max="15363" width="7.85546875" style="219" customWidth="1"/>
    <col min="15364" max="15364" width="23.42578125" style="219" customWidth="1"/>
    <col min="15365" max="15365" width="33.85546875" style="219" customWidth="1"/>
    <col min="15366" max="15367" width="11.42578125" style="219" customWidth="1"/>
    <col min="15368" max="15368" width="23.42578125" style="219" customWidth="1"/>
    <col min="15369" max="15601" width="11" style="219"/>
    <col min="15602" max="15602" width="31.85546875" style="219" customWidth="1"/>
    <col min="15603" max="15603" width="11" style="219" customWidth="1"/>
    <col min="15604" max="15604" width="10.42578125" style="219" customWidth="1"/>
    <col min="15605" max="15608" width="9.28515625" style="219" customWidth="1"/>
    <col min="15609" max="15609" width="10.7109375" style="219" customWidth="1"/>
    <col min="15610" max="15610" width="27" style="219" customWidth="1"/>
    <col min="15611" max="15611" width="6.42578125" style="219" customWidth="1"/>
    <col min="15612" max="15612" width="8.7109375" style="219" customWidth="1"/>
    <col min="15613" max="15613" width="11" style="219" customWidth="1"/>
    <col min="15614" max="15614" width="7.85546875" style="219" customWidth="1"/>
    <col min="15615" max="15615" width="9.28515625" style="219" customWidth="1"/>
    <col min="15616" max="15616" width="10.42578125" style="219" customWidth="1"/>
    <col min="15617" max="15617" width="7" style="219" customWidth="1"/>
    <col min="15618" max="15618" width="9.85546875" style="219" customWidth="1"/>
    <col min="15619" max="15619" width="7.85546875" style="219" customWidth="1"/>
    <col min="15620" max="15620" width="23.42578125" style="219" customWidth="1"/>
    <col min="15621" max="15621" width="33.85546875" style="219" customWidth="1"/>
    <col min="15622" max="15623" width="11.42578125" style="219" customWidth="1"/>
    <col min="15624" max="15624" width="23.42578125" style="219" customWidth="1"/>
    <col min="15625" max="15857" width="11" style="219"/>
    <col min="15858" max="15858" width="31.85546875" style="219" customWidth="1"/>
    <col min="15859" max="15859" width="11" style="219" customWidth="1"/>
    <col min="15860" max="15860" width="10.42578125" style="219" customWidth="1"/>
    <col min="15861" max="15864" width="9.28515625" style="219" customWidth="1"/>
    <col min="15865" max="15865" width="10.7109375" style="219" customWidth="1"/>
    <col min="15866" max="15866" width="27" style="219" customWidth="1"/>
    <col min="15867" max="15867" width="6.42578125" style="219" customWidth="1"/>
    <col min="15868" max="15868" width="8.7109375" style="219" customWidth="1"/>
    <col min="15869" max="15869" width="11" style="219" customWidth="1"/>
    <col min="15870" max="15870" width="7.85546875" style="219" customWidth="1"/>
    <col min="15871" max="15871" width="9.28515625" style="219" customWidth="1"/>
    <col min="15872" max="15872" width="10.42578125" style="219" customWidth="1"/>
    <col min="15873" max="15873" width="7" style="219" customWidth="1"/>
    <col min="15874" max="15874" width="9.85546875" style="219" customWidth="1"/>
    <col min="15875" max="15875" width="7.85546875" style="219" customWidth="1"/>
    <col min="15876" max="15876" width="23.42578125" style="219" customWidth="1"/>
    <col min="15877" max="15877" width="33.85546875" style="219" customWidth="1"/>
    <col min="15878" max="15879" width="11.42578125" style="219" customWidth="1"/>
    <col min="15880" max="15880" width="23.42578125" style="219" customWidth="1"/>
    <col min="15881" max="16113" width="11" style="219"/>
    <col min="16114" max="16114" width="31.85546875" style="219" customWidth="1"/>
    <col min="16115" max="16115" width="11" style="219" customWidth="1"/>
    <col min="16116" max="16116" width="10.42578125" style="219" customWidth="1"/>
    <col min="16117" max="16120" width="9.28515625" style="219" customWidth="1"/>
    <col min="16121" max="16121" width="10.7109375" style="219" customWidth="1"/>
    <col min="16122" max="16122" width="27" style="219" customWidth="1"/>
    <col min="16123" max="16123" width="6.42578125" style="219" customWidth="1"/>
    <col min="16124" max="16124" width="8.7109375" style="219" customWidth="1"/>
    <col min="16125" max="16125" width="11" style="219" customWidth="1"/>
    <col min="16126" max="16126" width="7.85546875" style="219" customWidth="1"/>
    <col min="16127" max="16127" width="9.28515625" style="219" customWidth="1"/>
    <col min="16128" max="16128" width="10.42578125" style="219" customWidth="1"/>
    <col min="16129" max="16129" width="7" style="219" customWidth="1"/>
    <col min="16130" max="16130" width="9.85546875" style="219" customWidth="1"/>
    <col min="16131" max="16131" width="7.85546875" style="219" customWidth="1"/>
    <col min="16132" max="16132" width="23.42578125" style="219" customWidth="1"/>
    <col min="16133" max="16133" width="33.85546875" style="219" customWidth="1"/>
    <col min="16134" max="16135" width="11.42578125" style="219" customWidth="1"/>
    <col min="16136" max="16136" width="23.42578125" style="219" customWidth="1"/>
    <col min="16137" max="16384" width="11" style="219"/>
  </cols>
  <sheetData>
    <row r="1" spans="1:10" ht="24.75" customHeight="1">
      <c r="A1" s="217" t="s">
        <v>0</v>
      </c>
      <c r="J1" s="236" t="s">
        <v>1</v>
      </c>
    </row>
    <row r="2" spans="1:10" ht="18.95" customHeight="1">
      <c r="A2" s="237" t="s">
        <v>211</v>
      </c>
    </row>
    <row r="3" spans="1:10" s="239" customFormat="1" ht="18.95" customHeight="1">
      <c r="A3" s="871" t="s">
        <v>793</v>
      </c>
      <c r="B3" s="872"/>
      <c r="C3" s="873"/>
      <c r="D3" s="872"/>
      <c r="E3" s="872"/>
      <c r="F3" s="874"/>
      <c r="G3" s="874"/>
      <c r="H3" s="1116" t="s">
        <v>792</v>
      </c>
      <c r="I3" s="1116"/>
      <c r="J3" s="1116"/>
    </row>
    <row r="4" spans="1:10" s="239" customFormat="1" ht="18.95" customHeight="1">
      <c r="A4" s="871" t="s">
        <v>296</v>
      </c>
      <c r="B4" s="872"/>
      <c r="C4" s="873"/>
      <c r="D4" s="872"/>
      <c r="E4" s="872"/>
      <c r="F4" s="872"/>
      <c r="G4" s="872"/>
      <c r="H4" s="1115" t="s">
        <v>297</v>
      </c>
      <c r="I4" s="1115"/>
      <c r="J4" s="1115"/>
    </row>
    <row r="5" spans="1:10" ht="18.95" customHeight="1">
      <c r="A5" s="871" t="s">
        <v>298</v>
      </c>
      <c r="B5" s="874"/>
      <c r="C5" s="1004"/>
      <c r="D5" s="874"/>
      <c r="E5" s="874"/>
      <c r="F5" s="872"/>
      <c r="G5" s="874"/>
      <c r="H5" s="874"/>
      <c r="I5" s="1115" t="s">
        <v>299</v>
      </c>
      <c r="J5" s="1115"/>
    </row>
    <row r="6" spans="1:10" ht="18.95" customHeight="1">
      <c r="A6" s="220"/>
      <c r="J6" s="243"/>
    </row>
    <row r="7" spans="1:10" ht="12.95" customHeight="1">
      <c r="A7" s="304" t="s">
        <v>939</v>
      </c>
      <c r="B7" s="17" t="s">
        <v>300</v>
      </c>
      <c r="C7" s="230" t="s">
        <v>301</v>
      </c>
      <c r="D7" s="230" t="s">
        <v>302</v>
      </c>
      <c r="E7" s="1079" t="s">
        <v>950</v>
      </c>
      <c r="F7" s="230" t="s">
        <v>303</v>
      </c>
      <c r="G7" s="230" t="s">
        <v>304</v>
      </c>
      <c r="H7" s="230" t="s">
        <v>305</v>
      </c>
      <c r="I7" s="1063" t="s">
        <v>306</v>
      </c>
      <c r="J7" s="1040" t="s">
        <v>1009</v>
      </c>
    </row>
    <row r="8" spans="1:10" ht="12.95" customHeight="1">
      <c r="A8" s="16" t="s">
        <v>307</v>
      </c>
      <c r="B8" s="17" t="s">
        <v>308</v>
      </c>
      <c r="C8" s="17" t="s">
        <v>309</v>
      </c>
      <c r="D8" s="230" t="s">
        <v>310</v>
      </c>
      <c r="E8" s="1079" t="s">
        <v>951</v>
      </c>
      <c r="F8" s="230" t="s">
        <v>311</v>
      </c>
      <c r="G8" s="230"/>
      <c r="H8" s="230" t="s">
        <v>312</v>
      </c>
      <c r="I8" s="1063"/>
      <c r="J8" s="1040" t="s">
        <v>313</v>
      </c>
    </row>
    <row r="9" spans="1:10" ht="12.95" customHeight="1">
      <c r="A9" s="18"/>
      <c r="B9" s="13"/>
      <c r="C9" s="17" t="s">
        <v>314</v>
      </c>
      <c r="D9" s="17" t="s">
        <v>315</v>
      </c>
      <c r="E9" s="1032" t="s">
        <v>949</v>
      </c>
      <c r="F9" s="17" t="s">
        <v>316</v>
      </c>
      <c r="G9" s="17" t="s">
        <v>317</v>
      </c>
      <c r="H9" s="17" t="s">
        <v>318</v>
      </c>
      <c r="I9" s="658" t="s">
        <v>319</v>
      </c>
      <c r="J9" s="13"/>
    </row>
    <row r="10" spans="1:10" ht="12.95" customHeight="1">
      <c r="A10" s="18"/>
      <c r="B10" s="17"/>
      <c r="C10" s="244"/>
      <c r="D10" s="17"/>
      <c r="E10" s="1003"/>
      <c r="F10" s="17" t="s">
        <v>320</v>
      </c>
      <c r="G10" s="17"/>
      <c r="H10" s="17" t="s">
        <v>321</v>
      </c>
      <c r="I10" s="17"/>
      <c r="J10" s="16"/>
    </row>
    <row r="11" spans="1:10" ht="8.1" customHeight="1">
      <c r="A11" s="18"/>
      <c r="B11" s="17"/>
      <c r="C11" s="244"/>
      <c r="D11" s="17"/>
      <c r="E11" s="1003"/>
      <c r="F11" s="17"/>
      <c r="G11" s="245"/>
      <c r="H11" s="17"/>
      <c r="I11" s="17"/>
      <c r="J11" s="17"/>
    </row>
    <row r="12" spans="1:10" ht="17.100000000000001" customHeight="1">
      <c r="A12" s="23" t="s">
        <v>18</v>
      </c>
      <c r="B12" s="1044" t="s">
        <v>929</v>
      </c>
      <c r="C12" s="1044" t="s">
        <v>929</v>
      </c>
      <c r="D12" s="1044" t="s">
        <v>929</v>
      </c>
      <c r="E12" s="24">
        <f t="shared" ref="E12:I12" si="0">SUM(E13:E20)</f>
        <v>21702</v>
      </c>
      <c r="F12" s="24">
        <f t="shared" si="0"/>
        <v>4508</v>
      </c>
      <c r="G12" s="1045">
        <f t="shared" si="0"/>
        <v>0</v>
      </c>
      <c r="H12" s="1045">
        <f t="shared" si="0"/>
        <v>14</v>
      </c>
      <c r="I12" s="1045">
        <f t="shared" si="0"/>
        <v>1</v>
      </c>
      <c r="J12" s="25" t="s">
        <v>19</v>
      </c>
    </row>
    <row r="13" spans="1:10" ht="17.100000000000001" customHeight="1">
      <c r="A13" s="28" t="s">
        <v>20</v>
      </c>
      <c r="B13" s="1044" t="s">
        <v>929</v>
      </c>
      <c r="C13" s="1044" t="s">
        <v>929</v>
      </c>
      <c r="D13" s="1044" t="s">
        <v>929</v>
      </c>
      <c r="E13" s="1046">
        <v>2529</v>
      </c>
      <c r="F13" s="1046">
        <v>452</v>
      </c>
      <c r="G13" s="1045">
        <v>0</v>
      </c>
      <c r="H13" s="1045">
        <v>0</v>
      </c>
      <c r="I13" s="1045">
        <v>0</v>
      </c>
      <c r="J13" s="30" t="s">
        <v>21</v>
      </c>
    </row>
    <row r="14" spans="1:10" ht="17.100000000000001" customHeight="1">
      <c r="A14" s="28" t="s">
        <v>22</v>
      </c>
      <c r="B14" s="1047" t="s">
        <v>929</v>
      </c>
      <c r="C14" s="1047" t="s">
        <v>929</v>
      </c>
      <c r="D14" s="1047" t="s">
        <v>929</v>
      </c>
      <c r="E14" s="1046">
        <v>1376</v>
      </c>
      <c r="F14" s="227">
        <v>211</v>
      </c>
      <c r="G14" s="1045">
        <v>0</v>
      </c>
      <c r="H14" s="1048">
        <v>0</v>
      </c>
      <c r="I14" s="1045">
        <v>0</v>
      </c>
      <c r="J14" s="30" t="s">
        <v>23</v>
      </c>
    </row>
    <row r="15" spans="1:10" ht="17.100000000000001" customHeight="1">
      <c r="A15" s="28" t="s">
        <v>24</v>
      </c>
      <c r="B15" s="1047" t="s">
        <v>929</v>
      </c>
      <c r="C15" s="1047" t="s">
        <v>929</v>
      </c>
      <c r="D15" s="1047" t="s">
        <v>929</v>
      </c>
      <c r="E15" s="1046">
        <v>485</v>
      </c>
      <c r="F15" s="227">
        <v>49</v>
      </c>
      <c r="G15" s="1045">
        <v>0</v>
      </c>
      <c r="H15" s="1045">
        <v>0</v>
      </c>
      <c r="I15" s="1045">
        <v>0</v>
      </c>
      <c r="J15" s="30" t="s">
        <v>25</v>
      </c>
    </row>
    <row r="16" spans="1:10" ht="17.100000000000001" customHeight="1">
      <c r="A16" s="18" t="s">
        <v>26</v>
      </c>
      <c r="B16" s="1047" t="s">
        <v>929</v>
      </c>
      <c r="C16" s="1047" t="s">
        <v>929</v>
      </c>
      <c r="D16" s="1047" t="s">
        <v>929</v>
      </c>
      <c r="E16" s="1046">
        <v>1024</v>
      </c>
      <c r="F16" s="227">
        <v>643</v>
      </c>
      <c r="G16" s="1045">
        <v>0</v>
      </c>
      <c r="H16" s="1045">
        <v>0</v>
      </c>
      <c r="I16" s="1045">
        <v>0</v>
      </c>
      <c r="J16" s="30" t="s">
        <v>27</v>
      </c>
    </row>
    <row r="17" spans="1:10" ht="17.100000000000001" customHeight="1">
      <c r="A17" s="18" t="s">
        <v>28</v>
      </c>
      <c r="B17" s="1047" t="s">
        <v>929</v>
      </c>
      <c r="C17" s="1047" t="s">
        <v>929</v>
      </c>
      <c r="D17" s="1047" t="s">
        <v>929</v>
      </c>
      <c r="E17" s="1046">
        <v>1270</v>
      </c>
      <c r="F17" s="227">
        <v>173</v>
      </c>
      <c r="G17" s="1045">
        <v>0</v>
      </c>
      <c r="H17" s="1045">
        <v>0</v>
      </c>
      <c r="I17" s="1045">
        <v>0</v>
      </c>
      <c r="J17" s="30" t="s">
        <v>29</v>
      </c>
    </row>
    <row r="18" spans="1:10" ht="17.100000000000001" customHeight="1">
      <c r="A18" s="18" t="s">
        <v>30</v>
      </c>
      <c r="B18" s="1047" t="s">
        <v>929</v>
      </c>
      <c r="C18" s="1047" t="s">
        <v>929</v>
      </c>
      <c r="D18" s="1047" t="s">
        <v>929</v>
      </c>
      <c r="E18" s="1046">
        <v>8734</v>
      </c>
      <c r="F18" s="227">
        <v>2073</v>
      </c>
      <c r="G18" s="1045">
        <v>0</v>
      </c>
      <c r="H18" s="1045">
        <v>0</v>
      </c>
      <c r="I18" s="1060">
        <v>1</v>
      </c>
      <c r="J18" s="30" t="s">
        <v>31</v>
      </c>
    </row>
    <row r="19" spans="1:10" ht="17.100000000000001" customHeight="1">
      <c r="A19" s="18" t="s">
        <v>32</v>
      </c>
      <c r="B19" s="1047" t="s">
        <v>929</v>
      </c>
      <c r="C19" s="1047" t="s">
        <v>929</v>
      </c>
      <c r="D19" s="1047" t="s">
        <v>929</v>
      </c>
      <c r="E19" s="1046">
        <v>4052</v>
      </c>
      <c r="F19" s="227">
        <v>643</v>
      </c>
      <c r="G19" s="1045">
        <v>0</v>
      </c>
      <c r="H19" s="184">
        <v>13</v>
      </c>
      <c r="I19" s="1045">
        <v>0</v>
      </c>
      <c r="J19" s="30" t="s">
        <v>33</v>
      </c>
    </row>
    <row r="20" spans="1:10" ht="17.100000000000001" customHeight="1">
      <c r="A20" s="18" t="s">
        <v>34</v>
      </c>
      <c r="B20" s="1047" t="s">
        <v>929</v>
      </c>
      <c r="C20" s="1047" t="s">
        <v>929</v>
      </c>
      <c r="D20" s="1047" t="s">
        <v>929</v>
      </c>
      <c r="E20" s="1046">
        <v>2232</v>
      </c>
      <c r="F20" s="227">
        <v>264</v>
      </c>
      <c r="G20" s="1045">
        <v>0</v>
      </c>
      <c r="H20" s="184">
        <v>1</v>
      </c>
      <c r="I20" s="1045">
        <v>0</v>
      </c>
      <c r="J20" s="30" t="s">
        <v>35</v>
      </c>
    </row>
    <row r="21" spans="1:10" ht="17.100000000000001" customHeight="1">
      <c r="A21" s="23" t="s">
        <v>36</v>
      </c>
      <c r="B21" s="1044" t="s">
        <v>929</v>
      </c>
      <c r="C21" s="1044" t="s">
        <v>929</v>
      </c>
      <c r="D21" s="1044" t="s">
        <v>929</v>
      </c>
      <c r="E21" s="24">
        <f t="shared" ref="E21:I21" si="1">SUM(E22:E29)</f>
        <v>7920</v>
      </c>
      <c r="F21" s="24">
        <f t="shared" si="1"/>
        <v>1275</v>
      </c>
      <c r="G21" s="1045">
        <f t="shared" si="1"/>
        <v>1</v>
      </c>
      <c r="H21" s="1045">
        <f t="shared" si="1"/>
        <v>0</v>
      </c>
      <c r="I21" s="1045">
        <f t="shared" si="1"/>
        <v>0</v>
      </c>
      <c r="J21" s="32" t="s">
        <v>37</v>
      </c>
    </row>
    <row r="22" spans="1:10" ht="17.100000000000001" customHeight="1">
      <c r="A22" s="28" t="s">
        <v>38</v>
      </c>
      <c r="B22" s="184" t="s">
        <v>929</v>
      </c>
      <c r="C22" s="184" t="s">
        <v>929</v>
      </c>
      <c r="D22" s="184" t="s">
        <v>929</v>
      </c>
      <c r="E22" s="227">
        <v>2733</v>
      </c>
      <c r="F22" s="227">
        <v>166</v>
      </c>
      <c r="G22" s="1045">
        <v>0</v>
      </c>
      <c r="H22" s="1045">
        <v>0</v>
      </c>
      <c r="I22" s="1045">
        <v>0</v>
      </c>
      <c r="J22" s="33" t="s">
        <v>39</v>
      </c>
    </row>
    <row r="23" spans="1:10" ht="17.100000000000001" customHeight="1">
      <c r="A23" s="28" t="s">
        <v>40</v>
      </c>
      <c r="B23" s="184" t="s">
        <v>929</v>
      </c>
      <c r="C23" s="184" t="s">
        <v>929</v>
      </c>
      <c r="D23" s="184" t="s">
        <v>929</v>
      </c>
      <c r="E23" s="227">
        <v>330</v>
      </c>
      <c r="F23" s="29">
        <v>110</v>
      </c>
      <c r="G23" s="1045">
        <v>0</v>
      </c>
      <c r="H23" s="1045">
        <v>0</v>
      </c>
      <c r="I23" s="1045">
        <v>0</v>
      </c>
      <c r="J23" s="33" t="s">
        <v>41</v>
      </c>
    </row>
    <row r="24" spans="1:10" ht="17.100000000000001" customHeight="1">
      <c r="A24" s="28" t="s">
        <v>42</v>
      </c>
      <c r="B24" s="184" t="s">
        <v>929</v>
      </c>
      <c r="C24" s="184" t="s">
        <v>929</v>
      </c>
      <c r="D24" s="184" t="s">
        <v>929</v>
      </c>
      <c r="E24" s="227">
        <v>312</v>
      </c>
      <c r="F24" s="227">
        <v>40</v>
      </c>
      <c r="G24" s="1045">
        <v>0</v>
      </c>
      <c r="H24" s="1045">
        <v>0</v>
      </c>
      <c r="I24" s="1045">
        <v>0</v>
      </c>
      <c r="J24" s="33" t="s">
        <v>43</v>
      </c>
    </row>
    <row r="25" spans="1:10" ht="17.100000000000001" customHeight="1">
      <c r="A25" s="28" t="s">
        <v>44</v>
      </c>
      <c r="B25" s="184" t="s">
        <v>929</v>
      </c>
      <c r="C25" s="184" t="s">
        <v>929</v>
      </c>
      <c r="D25" s="184" t="s">
        <v>929</v>
      </c>
      <c r="E25" s="227">
        <v>424</v>
      </c>
      <c r="F25" s="227">
        <v>71</v>
      </c>
      <c r="G25" s="1045">
        <v>0</v>
      </c>
      <c r="H25" s="184" t="s">
        <v>226</v>
      </c>
      <c r="I25" s="1045">
        <v>0</v>
      </c>
      <c r="J25" s="30" t="s">
        <v>45</v>
      </c>
    </row>
    <row r="26" spans="1:10" ht="17.100000000000001" customHeight="1">
      <c r="A26" s="28" t="s">
        <v>46</v>
      </c>
      <c r="B26" s="184" t="s">
        <v>929</v>
      </c>
      <c r="C26" s="184" t="s">
        <v>929</v>
      </c>
      <c r="D26" s="184" t="s">
        <v>929</v>
      </c>
      <c r="E26" s="227">
        <v>175</v>
      </c>
      <c r="F26" s="227">
        <v>51</v>
      </c>
      <c r="G26" s="1045">
        <v>0</v>
      </c>
      <c r="H26" s="184" t="s">
        <v>226</v>
      </c>
      <c r="I26" s="1045">
        <v>0</v>
      </c>
      <c r="J26" s="33" t="s">
        <v>47</v>
      </c>
    </row>
    <row r="27" spans="1:10" ht="17.100000000000001" customHeight="1">
      <c r="A27" s="28" t="s">
        <v>48</v>
      </c>
      <c r="B27" s="184" t="s">
        <v>929</v>
      </c>
      <c r="C27" s="184" t="s">
        <v>929</v>
      </c>
      <c r="D27" s="184" t="s">
        <v>929</v>
      </c>
      <c r="E27" s="227">
        <v>2947</v>
      </c>
      <c r="F27" s="227">
        <v>386</v>
      </c>
      <c r="G27" s="1045">
        <v>0</v>
      </c>
      <c r="H27" s="1045">
        <v>0</v>
      </c>
      <c r="I27" s="1045">
        <v>0</v>
      </c>
      <c r="J27" s="33" t="s">
        <v>49</v>
      </c>
    </row>
    <row r="28" spans="1:10" ht="17.100000000000001" customHeight="1">
      <c r="A28" s="28" t="s">
        <v>50</v>
      </c>
      <c r="B28" s="184" t="s">
        <v>929</v>
      </c>
      <c r="C28" s="184" t="s">
        <v>929</v>
      </c>
      <c r="D28" s="184" t="s">
        <v>929</v>
      </c>
      <c r="E28" s="227">
        <v>175</v>
      </c>
      <c r="F28" s="227">
        <v>392</v>
      </c>
      <c r="G28" s="1045">
        <v>0</v>
      </c>
      <c r="H28" s="1045">
        <v>0</v>
      </c>
      <c r="I28" s="1045">
        <v>0</v>
      </c>
      <c r="J28" s="33" t="s">
        <v>51</v>
      </c>
    </row>
    <row r="29" spans="1:10" ht="17.100000000000001" customHeight="1">
      <c r="A29" s="28" t="s">
        <v>52</v>
      </c>
      <c r="B29" s="184" t="s">
        <v>929</v>
      </c>
      <c r="C29" s="184" t="s">
        <v>929</v>
      </c>
      <c r="D29" s="184" t="s">
        <v>929</v>
      </c>
      <c r="E29" s="227">
        <v>824</v>
      </c>
      <c r="F29" s="227">
        <v>59</v>
      </c>
      <c r="G29" s="1048">
        <v>1</v>
      </c>
      <c r="H29" s="1045">
        <v>0</v>
      </c>
      <c r="I29" s="1045">
        <v>0</v>
      </c>
      <c r="J29" s="33" t="s">
        <v>53</v>
      </c>
    </row>
    <row r="30" spans="1:10" ht="17.100000000000001" customHeight="1">
      <c r="A30" s="23" t="s">
        <v>54</v>
      </c>
      <c r="B30" s="1044" t="s">
        <v>929</v>
      </c>
      <c r="C30" s="1044" t="s">
        <v>929</v>
      </c>
      <c r="D30" s="1044" t="s">
        <v>929</v>
      </c>
      <c r="E30" s="24">
        <f t="shared" ref="E30:I30" si="2">SUM(E31:E39)</f>
        <v>28627</v>
      </c>
      <c r="F30" s="24">
        <f t="shared" si="2"/>
        <v>3800</v>
      </c>
      <c r="G30" s="1045">
        <f t="shared" si="2"/>
        <v>1</v>
      </c>
      <c r="H30" s="1045">
        <f t="shared" si="2"/>
        <v>3</v>
      </c>
      <c r="I30" s="1045">
        <f t="shared" si="2"/>
        <v>1</v>
      </c>
      <c r="J30" s="25" t="s">
        <v>55</v>
      </c>
    </row>
    <row r="31" spans="1:10" ht="17.100000000000001" customHeight="1">
      <c r="A31" s="35" t="s">
        <v>56</v>
      </c>
      <c r="B31" s="184" t="s">
        <v>929</v>
      </c>
      <c r="C31" s="184" t="s">
        <v>929</v>
      </c>
      <c r="D31" s="184" t="s">
        <v>929</v>
      </c>
      <c r="E31" s="227">
        <v>6306</v>
      </c>
      <c r="F31" s="227">
        <v>779</v>
      </c>
      <c r="G31" s="184">
        <v>1</v>
      </c>
      <c r="H31" s="184" t="s">
        <v>226</v>
      </c>
      <c r="I31" s="1048">
        <v>1</v>
      </c>
      <c r="J31" s="30" t="s">
        <v>57</v>
      </c>
    </row>
    <row r="32" spans="1:10" ht="17.100000000000001" customHeight="1">
      <c r="A32" s="36" t="s">
        <v>58</v>
      </c>
      <c r="B32" s="184" t="s">
        <v>929</v>
      </c>
      <c r="C32" s="184" t="s">
        <v>929</v>
      </c>
      <c r="D32" s="184" t="s">
        <v>929</v>
      </c>
      <c r="E32" s="227">
        <v>592</v>
      </c>
      <c r="F32" s="227">
        <v>96</v>
      </c>
      <c r="G32" s="1045">
        <v>0</v>
      </c>
      <c r="H32" s="1045" t="s">
        <v>226</v>
      </c>
      <c r="I32" s="1045">
        <v>0</v>
      </c>
      <c r="J32" s="30" t="s">
        <v>59</v>
      </c>
    </row>
    <row r="33" spans="1:10" ht="17.100000000000001" customHeight="1">
      <c r="A33" s="35" t="s">
        <v>60</v>
      </c>
      <c r="B33" s="184" t="s">
        <v>929</v>
      </c>
      <c r="C33" s="184" t="s">
        <v>929</v>
      </c>
      <c r="D33" s="184" t="s">
        <v>929</v>
      </c>
      <c r="E33" s="227">
        <v>1079</v>
      </c>
      <c r="F33" s="227">
        <v>208</v>
      </c>
      <c r="G33" s="1045">
        <v>0</v>
      </c>
      <c r="H33" s="184" t="s">
        <v>226</v>
      </c>
      <c r="I33" s="1045">
        <v>0</v>
      </c>
      <c r="J33" s="30" t="s">
        <v>61</v>
      </c>
    </row>
    <row r="34" spans="1:10" ht="17.100000000000001" customHeight="1">
      <c r="A34" s="28" t="s">
        <v>62</v>
      </c>
      <c r="B34" s="184" t="s">
        <v>929</v>
      </c>
      <c r="C34" s="184" t="s">
        <v>929</v>
      </c>
      <c r="D34" s="184" t="s">
        <v>929</v>
      </c>
      <c r="E34" s="227">
        <v>14368</v>
      </c>
      <c r="F34" s="227">
        <v>1631</v>
      </c>
      <c r="G34" s="1045">
        <v>0</v>
      </c>
      <c r="H34" s="1045">
        <v>0</v>
      </c>
      <c r="I34" s="1045">
        <v>0</v>
      </c>
      <c r="J34" s="30" t="s">
        <v>63</v>
      </c>
    </row>
    <row r="35" spans="1:10" ht="17.100000000000001" customHeight="1">
      <c r="A35" s="36" t="s">
        <v>64</v>
      </c>
      <c r="B35" s="184" t="s">
        <v>929</v>
      </c>
      <c r="C35" s="184" t="s">
        <v>929</v>
      </c>
      <c r="D35" s="184" t="s">
        <v>929</v>
      </c>
      <c r="E35" s="227">
        <v>512</v>
      </c>
      <c r="F35" s="227">
        <v>42</v>
      </c>
      <c r="G35" s="1045">
        <v>0</v>
      </c>
      <c r="H35" s="1045">
        <v>0</v>
      </c>
      <c r="I35" s="1045">
        <v>0</v>
      </c>
      <c r="J35" s="30" t="s">
        <v>928</v>
      </c>
    </row>
    <row r="36" spans="1:10" ht="17.100000000000001" customHeight="1">
      <c r="A36" s="28" t="s">
        <v>65</v>
      </c>
      <c r="B36" s="184" t="s">
        <v>929</v>
      </c>
      <c r="C36" s="184" t="s">
        <v>929</v>
      </c>
      <c r="D36" s="184" t="s">
        <v>929</v>
      </c>
      <c r="E36" s="227">
        <v>1208</v>
      </c>
      <c r="F36" s="227">
        <v>160</v>
      </c>
      <c r="G36" s="1045">
        <v>0</v>
      </c>
      <c r="H36" s="1045">
        <v>0</v>
      </c>
      <c r="I36" s="1045">
        <v>0</v>
      </c>
      <c r="J36" s="30" t="s">
        <v>66</v>
      </c>
    </row>
    <row r="37" spans="1:10" ht="17.100000000000001" customHeight="1">
      <c r="A37" s="28" t="s">
        <v>67</v>
      </c>
      <c r="B37" s="184" t="s">
        <v>929</v>
      </c>
      <c r="C37" s="184" t="s">
        <v>929</v>
      </c>
      <c r="D37" s="184" t="s">
        <v>929</v>
      </c>
      <c r="E37" s="227">
        <v>1002</v>
      </c>
      <c r="F37" s="227">
        <v>448</v>
      </c>
      <c r="G37" s="1045">
        <v>0</v>
      </c>
      <c r="H37" s="184" t="s">
        <v>226</v>
      </c>
      <c r="I37" s="1045">
        <v>0</v>
      </c>
      <c r="J37" s="30" t="s">
        <v>68</v>
      </c>
    </row>
    <row r="38" spans="1:10" ht="17.100000000000001" customHeight="1">
      <c r="A38" s="28" t="s">
        <v>69</v>
      </c>
      <c r="B38" s="184" t="s">
        <v>929</v>
      </c>
      <c r="C38" s="184" t="s">
        <v>929</v>
      </c>
      <c r="D38" s="184" t="s">
        <v>929</v>
      </c>
      <c r="E38" s="227">
        <v>2986</v>
      </c>
      <c r="F38" s="227">
        <v>247</v>
      </c>
      <c r="G38" s="1045">
        <v>0</v>
      </c>
      <c r="H38" s="184">
        <v>3</v>
      </c>
      <c r="I38" s="1045">
        <v>0</v>
      </c>
      <c r="J38" s="30" t="s">
        <v>70</v>
      </c>
    </row>
    <row r="39" spans="1:10" ht="17.100000000000001" customHeight="1">
      <c r="A39" s="28" t="s">
        <v>71</v>
      </c>
      <c r="B39" s="184" t="s">
        <v>929</v>
      </c>
      <c r="C39" s="184" t="s">
        <v>929</v>
      </c>
      <c r="D39" s="184" t="s">
        <v>929</v>
      </c>
      <c r="E39" s="227">
        <v>574</v>
      </c>
      <c r="F39" s="227">
        <v>189</v>
      </c>
      <c r="G39" s="1045">
        <v>0</v>
      </c>
      <c r="H39" s="1045">
        <v>0</v>
      </c>
      <c r="I39" s="1045">
        <v>0</v>
      </c>
      <c r="J39" s="30" t="s">
        <v>72</v>
      </c>
    </row>
    <row r="40" spans="1:10" ht="17.100000000000001" customHeight="1">
      <c r="A40" s="37" t="s">
        <v>73</v>
      </c>
      <c r="B40" s="1044" t="s">
        <v>929</v>
      </c>
      <c r="C40" s="1044" t="s">
        <v>929</v>
      </c>
      <c r="D40" s="1044" t="s">
        <v>929</v>
      </c>
      <c r="E40" s="24">
        <f t="shared" ref="E40:I40" si="3">SUM(E41:E47)</f>
        <v>68511</v>
      </c>
      <c r="F40" s="24">
        <f t="shared" si="3"/>
        <v>5711</v>
      </c>
      <c r="G40" s="1045">
        <f t="shared" si="3"/>
        <v>2</v>
      </c>
      <c r="H40" s="1045">
        <f t="shared" si="3"/>
        <v>12</v>
      </c>
      <c r="I40" s="1045">
        <f t="shared" si="3"/>
        <v>1</v>
      </c>
      <c r="J40" s="25" t="s">
        <v>74</v>
      </c>
    </row>
    <row r="41" spans="1:10" ht="17.100000000000001" customHeight="1">
      <c r="A41" s="35" t="s">
        <v>75</v>
      </c>
      <c r="B41" s="184" t="s">
        <v>929</v>
      </c>
      <c r="C41" s="184" t="s">
        <v>929</v>
      </c>
      <c r="D41" s="184" t="s">
        <v>929</v>
      </c>
      <c r="E41" s="227">
        <v>9211</v>
      </c>
      <c r="F41" s="227">
        <v>1385</v>
      </c>
      <c r="G41" s="1045">
        <v>0</v>
      </c>
      <c r="H41" s="184">
        <v>8</v>
      </c>
      <c r="I41" s="1045">
        <v>0</v>
      </c>
      <c r="J41" s="33" t="s">
        <v>76</v>
      </c>
    </row>
    <row r="42" spans="1:10" s="239" customFormat="1" ht="17.100000000000001" customHeight="1">
      <c r="A42" s="35" t="s">
        <v>77</v>
      </c>
      <c r="B42" s="184" t="s">
        <v>929</v>
      </c>
      <c r="C42" s="184" t="s">
        <v>929</v>
      </c>
      <c r="D42" s="184" t="s">
        <v>929</v>
      </c>
      <c r="E42" s="227">
        <v>1560</v>
      </c>
      <c r="F42" s="227">
        <v>608</v>
      </c>
      <c r="G42" s="184">
        <v>1</v>
      </c>
      <c r="H42" s="1045">
        <v>0</v>
      </c>
      <c r="I42" s="1045">
        <v>0</v>
      </c>
      <c r="J42" s="30" t="s">
        <v>78</v>
      </c>
    </row>
    <row r="43" spans="1:10" ht="17.100000000000001" customHeight="1">
      <c r="A43" s="35" t="s">
        <v>79</v>
      </c>
      <c r="B43" s="184" t="s">
        <v>929</v>
      </c>
      <c r="C43" s="184" t="s">
        <v>929</v>
      </c>
      <c r="D43" s="184" t="s">
        <v>929</v>
      </c>
      <c r="E43" s="227">
        <v>23382</v>
      </c>
      <c r="F43" s="227">
        <v>582</v>
      </c>
      <c r="G43" s="1045">
        <v>0</v>
      </c>
      <c r="H43" s="184" t="s">
        <v>226</v>
      </c>
      <c r="I43" s="1045">
        <v>0</v>
      </c>
      <c r="J43" s="30" t="s">
        <v>80</v>
      </c>
    </row>
    <row r="44" spans="1:10" ht="17.100000000000001" customHeight="1">
      <c r="A44" s="35" t="s">
        <v>81</v>
      </c>
      <c r="B44" s="184" t="s">
        <v>929</v>
      </c>
      <c r="C44" s="184" t="s">
        <v>929</v>
      </c>
      <c r="D44" s="184" t="s">
        <v>929</v>
      </c>
      <c r="E44" s="227">
        <v>13983</v>
      </c>
      <c r="F44" s="227">
        <v>1447</v>
      </c>
      <c r="G44" s="1045">
        <v>0</v>
      </c>
      <c r="H44" s="1048">
        <v>3</v>
      </c>
      <c r="I44" s="1047">
        <v>1</v>
      </c>
      <c r="J44" s="30" t="s">
        <v>82</v>
      </c>
    </row>
    <row r="45" spans="1:10" ht="17.100000000000001" customHeight="1">
      <c r="A45" s="35" t="s">
        <v>83</v>
      </c>
      <c r="B45" s="184" t="s">
        <v>929</v>
      </c>
      <c r="C45" s="184" t="s">
        <v>929</v>
      </c>
      <c r="D45" s="184" t="s">
        <v>929</v>
      </c>
      <c r="E45" s="227">
        <v>3402</v>
      </c>
      <c r="F45" s="227">
        <v>624</v>
      </c>
      <c r="G45" s="1048">
        <v>1</v>
      </c>
      <c r="H45" s="1045">
        <v>0</v>
      </c>
      <c r="I45" s="1045">
        <v>0</v>
      </c>
      <c r="J45" s="33" t="s">
        <v>84</v>
      </c>
    </row>
    <row r="46" spans="1:10" ht="17.100000000000001" customHeight="1">
      <c r="A46" s="35" t="s">
        <v>85</v>
      </c>
      <c r="B46" s="184" t="s">
        <v>929</v>
      </c>
      <c r="C46" s="184" t="s">
        <v>929</v>
      </c>
      <c r="D46" s="184" t="s">
        <v>929</v>
      </c>
      <c r="E46" s="227">
        <v>2466</v>
      </c>
      <c r="F46" s="227">
        <v>377</v>
      </c>
      <c r="G46" s="1045">
        <v>0</v>
      </c>
      <c r="H46" s="1045">
        <v>0</v>
      </c>
      <c r="I46" s="1045">
        <v>0</v>
      </c>
      <c r="J46" s="33" t="s">
        <v>86</v>
      </c>
    </row>
    <row r="47" spans="1:10" ht="17.100000000000001" customHeight="1">
      <c r="A47" s="35" t="s">
        <v>87</v>
      </c>
      <c r="B47" s="184" t="s">
        <v>929</v>
      </c>
      <c r="C47" s="184" t="s">
        <v>929</v>
      </c>
      <c r="D47" s="184" t="s">
        <v>929</v>
      </c>
      <c r="E47" s="227">
        <v>14507</v>
      </c>
      <c r="F47" s="227">
        <v>688</v>
      </c>
      <c r="G47" s="1045">
        <v>0</v>
      </c>
      <c r="H47" s="1048">
        <v>1</v>
      </c>
      <c r="I47" s="1045">
        <v>0</v>
      </c>
      <c r="J47" s="30" t="s">
        <v>88</v>
      </c>
    </row>
    <row r="48" spans="1:10" ht="17.100000000000001" customHeight="1">
      <c r="A48" s="38" t="s">
        <v>89</v>
      </c>
      <c r="B48" s="1044" t="s">
        <v>929</v>
      </c>
      <c r="C48" s="1044" t="s">
        <v>929</v>
      </c>
      <c r="D48" s="1044" t="s">
        <v>929</v>
      </c>
      <c r="E48" s="24">
        <f t="shared" ref="E48:I48" si="4">SUM(E49:E53)</f>
        <v>8654</v>
      </c>
      <c r="F48" s="24">
        <f t="shared" si="4"/>
        <v>1502</v>
      </c>
      <c r="G48" s="1045">
        <f t="shared" si="4"/>
        <v>1</v>
      </c>
      <c r="H48" s="1045">
        <f t="shared" si="4"/>
        <v>0</v>
      </c>
      <c r="I48" s="1045">
        <f t="shared" si="4"/>
        <v>0</v>
      </c>
      <c r="J48" s="25" t="s">
        <v>90</v>
      </c>
    </row>
    <row r="49" spans="1:10" ht="17.100000000000001" customHeight="1">
      <c r="A49" s="28" t="s">
        <v>91</v>
      </c>
      <c r="B49" s="232" t="s">
        <v>929</v>
      </c>
      <c r="C49" s="232" t="s">
        <v>929</v>
      </c>
      <c r="D49" s="232" t="s">
        <v>929</v>
      </c>
      <c r="E49" s="1013">
        <v>579</v>
      </c>
      <c r="F49" s="227">
        <v>235</v>
      </c>
      <c r="G49" s="1045">
        <v>0</v>
      </c>
      <c r="H49" s="1045">
        <v>0</v>
      </c>
      <c r="I49" s="1045">
        <v>0</v>
      </c>
      <c r="J49" s="30" t="s">
        <v>92</v>
      </c>
    </row>
    <row r="50" spans="1:10" ht="17.100000000000001" customHeight="1">
      <c r="A50" s="35" t="s">
        <v>93</v>
      </c>
      <c r="B50" s="184" t="s">
        <v>929</v>
      </c>
      <c r="C50" s="184" t="s">
        <v>929</v>
      </c>
      <c r="D50" s="184" t="s">
        <v>929</v>
      </c>
      <c r="E50" s="227">
        <v>2491</v>
      </c>
      <c r="F50" s="227">
        <v>337</v>
      </c>
      <c r="G50" s="1048">
        <v>1</v>
      </c>
      <c r="H50" s="1045">
        <v>0</v>
      </c>
      <c r="I50" s="1045">
        <v>0</v>
      </c>
      <c r="J50" s="30" t="s">
        <v>94</v>
      </c>
    </row>
    <row r="51" spans="1:10" ht="17.100000000000001" customHeight="1">
      <c r="A51" s="35" t="s">
        <v>95</v>
      </c>
      <c r="B51" s="184" t="s">
        <v>929</v>
      </c>
      <c r="C51" s="184" t="s">
        <v>929</v>
      </c>
      <c r="D51" s="184" t="s">
        <v>929</v>
      </c>
      <c r="E51" s="227">
        <v>1546</v>
      </c>
      <c r="F51" s="227">
        <v>345</v>
      </c>
      <c r="G51" s="1045">
        <v>0</v>
      </c>
      <c r="H51" s="1045">
        <v>0</v>
      </c>
      <c r="I51" s="1045">
        <v>0</v>
      </c>
      <c r="J51" s="30" t="s">
        <v>96</v>
      </c>
    </row>
    <row r="52" spans="1:10" s="239" customFormat="1" ht="17.100000000000001" customHeight="1">
      <c r="A52" s="35" t="s">
        <v>97</v>
      </c>
      <c r="B52" s="184" t="s">
        <v>929</v>
      </c>
      <c r="C52" s="184" t="s">
        <v>929</v>
      </c>
      <c r="D52" s="184" t="s">
        <v>929</v>
      </c>
      <c r="E52" s="227">
        <v>1582</v>
      </c>
      <c r="F52" s="227">
        <v>266</v>
      </c>
      <c r="G52" s="1045">
        <v>0</v>
      </c>
      <c r="H52" s="1045">
        <v>0</v>
      </c>
      <c r="I52" s="1045">
        <v>0</v>
      </c>
      <c r="J52" s="30" t="s">
        <v>98</v>
      </c>
    </row>
    <row r="53" spans="1:10" s="239" customFormat="1" ht="17.100000000000001" customHeight="1">
      <c r="A53" s="35" t="s">
        <v>99</v>
      </c>
      <c r="B53" s="184" t="s">
        <v>929</v>
      </c>
      <c r="C53" s="184" t="s">
        <v>929</v>
      </c>
      <c r="D53" s="184" t="s">
        <v>929</v>
      </c>
      <c r="E53" s="227">
        <v>2456</v>
      </c>
      <c r="F53" s="227">
        <v>319</v>
      </c>
      <c r="G53" s="1045">
        <v>0</v>
      </c>
      <c r="H53" s="184" t="s">
        <v>226</v>
      </c>
      <c r="I53" s="1045">
        <v>0</v>
      </c>
      <c r="J53" s="33" t="s">
        <v>100</v>
      </c>
    </row>
    <row r="54" spans="1:10" ht="18" customHeight="1">
      <c r="A54" s="248"/>
      <c r="B54" s="249"/>
      <c r="C54" s="250"/>
      <c r="D54" s="251"/>
      <c r="E54" s="251"/>
      <c r="F54" s="252"/>
      <c r="G54" s="251"/>
      <c r="H54" s="251"/>
      <c r="I54" s="251"/>
      <c r="J54" s="253"/>
    </row>
    <row r="55" spans="1:10" ht="12.75" customHeight="1">
      <c r="A55" s="254"/>
      <c r="B55" s="249"/>
      <c r="D55" s="255"/>
      <c r="E55" s="255"/>
      <c r="G55" s="255"/>
      <c r="H55" s="256"/>
      <c r="I55" s="255"/>
    </row>
    <row r="56" spans="1:10" ht="12.95" customHeight="1">
      <c r="A56" s="254"/>
      <c r="B56" s="249"/>
    </row>
    <row r="57" spans="1:10" ht="12.75" customHeight="1">
      <c r="A57" s="254"/>
      <c r="B57" s="249"/>
    </row>
    <row r="58" spans="1:10" s="239" customFormat="1">
      <c r="A58" s="257"/>
      <c r="B58" s="238"/>
      <c r="D58" s="232"/>
      <c r="E58" s="232"/>
      <c r="F58" s="232"/>
      <c r="G58" s="232"/>
      <c r="H58" s="232"/>
      <c r="I58" s="232"/>
      <c r="J58" s="232"/>
    </row>
    <row r="59" spans="1:10">
      <c r="A59" s="254"/>
      <c r="D59" s="238"/>
      <c r="E59" s="238"/>
      <c r="F59" s="238"/>
      <c r="G59" s="238"/>
    </row>
    <row r="60" spans="1:10">
      <c r="A60" s="254"/>
    </row>
    <row r="61" spans="1:10">
      <c r="A61" s="254"/>
      <c r="J61" s="238"/>
    </row>
    <row r="62" spans="1:10">
      <c r="A62" s="254"/>
      <c r="H62" s="238"/>
      <c r="I62" s="238"/>
    </row>
    <row r="63" spans="1:10">
      <c r="A63" s="254"/>
    </row>
    <row r="64" spans="1:10" s="239" customFormat="1">
      <c r="A64" s="257"/>
      <c r="B64" s="238"/>
      <c r="D64" s="232"/>
      <c r="E64" s="232"/>
      <c r="F64" s="232"/>
      <c r="G64" s="232"/>
      <c r="H64" s="232"/>
      <c r="I64" s="232"/>
      <c r="J64" s="232"/>
    </row>
    <row r="65" spans="1:12" ht="22.5">
      <c r="A65" s="217" t="s">
        <v>0</v>
      </c>
      <c r="C65" s="232"/>
      <c r="J65" s="236" t="s">
        <v>1</v>
      </c>
    </row>
    <row r="66" spans="1:12" ht="18.75">
      <c r="A66" s="237" t="s">
        <v>211</v>
      </c>
      <c r="C66" s="232"/>
    </row>
    <row r="67" spans="1:12" ht="18.75">
      <c r="A67" s="871" t="s">
        <v>793</v>
      </c>
      <c r="B67" s="872"/>
      <c r="C67" s="872"/>
      <c r="D67" s="872"/>
      <c r="E67" s="872"/>
      <c r="F67" s="874"/>
      <c r="G67" s="874"/>
      <c r="H67" s="1116" t="s">
        <v>794</v>
      </c>
      <c r="I67" s="1116"/>
      <c r="J67" s="1116"/>
    </row>
    <row r="68" spans="1:12" ht="20.25">
      <c r="A68" s="871" t="s">
        <v>296</v>
      </c>
      <c r="B68" s="872"/>
      <c r="C68" s="872"/>
      <c r="D68" s="872"/>
      <c r="E68" s="872"/>
      <c r="F68" s="872"/>
      <c r="G68" s="872"/>
      <c r="H68" s="1134" t="s">
        <v>1023</v>
      </c>
      <c r="I68" s="1134"/>
      <c r="J68" s="1134"/>
    </row>
    <row r="69" spans="1:12" ht="20.25">
      <c r="A69" s="871" t="s">
        <v>322</v>
      </c>
      <c r="B69" s="874"/>
      <c r="C69" s="872"/>
      <c r="D69" s="874"/>
      <c r="E69" s="874"/>
      <c r="F69" s="872"/>
      <c r="G69" s="874"/>
      <c r="H69" s="874"/>
      <c r="I69" s="1133" t="s">
        <v>323</v>
      </c>
      <c r="J69" s="1133"/>
    </row>
    <row r="70" spans="1:12" ht="18.75">
      <c r="A70" s="871"/>
      <c r="B70" s="874"/>
      <c r="C70" s="872"/>
      <c r="D70" s="874"/>
      <c r="E70" s="874"/>
      <c r="F70" s="874"/>
      <c r="G70" s="874"/>
      <c r="H70" s="874"/>
      <c r="I70" s="874"/>
      <c r="J70" s="1005"/>
    </row>
    <row r="71" spans="1:12">
      <c r="A71" s="304" t="s">
        <v>939</v>
      </c>
      <c r="B71" s="17" t="s">
        <v>300</v>
      </c>
      <c r="C71" s="1079" t="s">
        <v>301</v>
      </c>
      <c r="D71" s="1079" t="s">
        <v>302</v>
      </c>
      <c r="E71" s="1079" t="s">
        <v>950</v>
      </c>
      <c r="F71" s="1079" t="s">
        <v>303</v>
      </c>
      <c r="G71" s="1079" t="s">
        <v>304</v>
      </c>
      <c r="H71" s="1079" t="s">
        <v>305</v>
      </c>
      <c r="I71" s="1079" t="s">
        <v>306</v>
      </c>
      <c r="J71" s="1032" t="s">
        <v>944</v>
      </c>
    </row>
    <row r="72" spans="1:12">
      <c r="A72" s="16" t="s">
        <v>307</v>
      </c>
      <c r="B72" s="17" t="s">
        <v>308</v>
      </c>
      <c r="C72" s="1032" t="s">
        <v>309</v>
      </c>
      <c r="D72" s="1079" t="s">
        <v>310</v>
      </c>
      <c r="E72" s="1079" t="s">
        <v>951</v>
      </c>
      <c r="F72" s="1079" t="s">
        <v>311</v>
      </c>
      <c r="G72" s="1080"/>
      <c r="H72" s="1079" t="s">
        <v>312</v>
      </c>
      <c r="I72" s="1080"/>
      <c r="J72" s="1032" t="s">
        <v>313</v>
      </c>
    </row>
    <row r="73" spans="1:12">
      <c r="A73" s="18"/>
      <c r="B73" s="17"/>
      <c r="C73" s="1032" t="s">
        <v>314</v>
      </c>
      <c r="D73" s="1032" t="s">
        <v>315</v>
      </c>
      <c r="E73" s="1032" t="s">
        <v>949</v>
      </c>
      <c r="F73" s="1032" t="s">
        <v>316</v>
      </c>
      <c r="G73" s="1032" t="s">
        <v>317</v>
      </c>
      <c r="H73" s="1032" t="s">
        <v>318</v>
      </c>
      <c r="I73" s="1032" t="s">
        <v>319</v>
      </c>
      <c r="J73" s="1081"/>
    </row>
    <row r="74" spans="1:12">
      <c r="A74" s="18"/>
      <c r="B74" s="17"/>
      <c r="C74" s="1082"/>
      <c r="D74" s="1032"/>
      <c r="E74" s="1032"/>
      <c r="F74" s="1032" t="s">
        <v>320</v>
      </c>
      <c r="G74" s="1032"/>
      <c r="H74" s="1032" t="s">
        <v>321</v>
      </c>
      <c r="I74" s="1032"/>
      <c r="J74" s="1083"/>
      <c r="L74" s="219">
        <f>I12+I21+I30+I40+I48+I76+I86+I95+I101+I108+I113+I118</f>
        <v>3</v>
      </c>
    </row>
    <row r="75" spans="1:12">
      <c r="A75" s="18"/>
      <c r="B75" s="17"/>
      <c r="C75" s="1032"/>
      <c r="D75" s="1032"/>
      <c r="E75" s="1032"/>
      <c r="F75" s="1032"/>
      <c r="G75" s="1032"/>
      <c r="H75" s="1032"/>
      <c r="I75" s="1032"/>
      <c r="J75" s="1032"/>
    </row>
    <row r="76" spans="1:12" ht="14.25">
      <c r="A76" s="37" t="s">
        <v>103</v>
      </c>
      <c r="B76" s="1042" t="s">
        <v>929</v>
      </c>
      <c r="C76" s="1042" t="s">
        <v>929</v>
      </c>
      <c r="D76" s="1042" t="s">
        <v>929</v>
      </c>
      <c r="E76" s="1084">
        <f t="shared" ref="E76:H76" si="5">SUM(E77:E85)</f>
        <v>113221</v>
      </c>
      <c r="F76" s="1084">
        <f t="shared" si="5"/>
        <v>7749</v>
      </c>
      <c r="G76" s="813">
        <f t="shared" si="5"/>
        <v>0</v>
      </c>
      <c r="H76" s="813">
        <f t="shared" si="5"/>
        <v>3</v>
      </c>
      <c r="I76" s="1085">
        <f>SUM(I77:I85)</f>
        <v>0</v>
      </c>
      <c r="J76" s="1086" t="s">
        <v>104</v>
      </c>
    </row>
    <row r="77" spans="1:12" ht="15">
      <c r="A77" s="867" t="s">
        <v>105</v>
      </c>
      <c r="B77" s="1006" t="s">
        <v>929</v>
      </c>
      <c r="C77" s="1006" t="s">
        <v>929</v>
      </c>
      <c r="D77" s="1006" t="s">
        <v>929</v>
      </c>
      <c r="E77" s="1014">
        <v>1082</v>
      </c>
      <c r="F77" s="1014">
        <v>206</v>
      </c>
      <c r="G77" s="1007">
        <v>0</v>
      </c>
      <c r="H77" s="1007">
        <v>0</v>
      </c>
      <c r="I77" s="1085">
        <v>0</v>
      </c>
      <c r="J77" s="869" t="s">
        <v>106</v>
      </c>
    </row>
    <row r="78" spans="1:12" ht="15">
      <c r="A78" s="867" t="s">
        <v>107</v>
      </c>
      <c r="B78" s="1006" t="s">
        <v>929</v>
      </c>
      <c r="C78" s="1006" t="s">
        <v>929</v>
      </c>
      <c r="D78" s="1006" t="s">
        <v>929</v>
      </c>
      <c r="E78" s="1014">
        <v>2641</v>
      </c>
      <c r="F78" s="1014">
        <v>525</v>
      </c>
      <c r="G78" s="1007">
        <v>0</v>
      </c>
      <c r="H78" s="1015">
        <v>3</v>
      </c>
      <c r="I78" s="1085">
        <v>0</v>
      </c>
      <c r="J78" s="869" t="s">
        <v>108</v>
      </c>
    </row>
    <row r="79" spans="1:12" ht="15">
      <c r="A79" s="867" t="s">
        <v>947</v>
      </c>
      <c r="B79" s="1006" t="s">
        <v>929</v>
      </c>
      <c r="C79" s="1006" t="s">
        <v>929</v>
      </c>
      <c r="D79" s="1006" t="s">
        <v>929</v>
      </c>
      <c r="E79" s="1014">
        <v>85769</v>
      </c>
      <c r="F79" s="1014">
        <v>4135</v>
      </c>
      <c r="G79" s="1007">
        <v>0</v>
      </c>
      <c r="H79" s="1007">
        <v>0</v>
      </c>
      <c r="I79" s="1085">
        <v>0</v>
      </c>
      <c r="J79" s="869" t="s">
        <v>948</v>
      </c>
    </row>
    <row r="80" spans="1:12" ht="15">
      <c r="A80" s="867" t="s">
        <v>123</v>
      </c>
      <c r="B80" s="1006" t="s">
        <v>929</v>
      </c>
      <c r="C80" s="1006" t="s">
        <v>929</v>
      </c>
      <c r="D80" s="1006" t="s">
        <v>929</v>
      </c>
      <c r="E80" s="1014">
        <v>5989</v>
      </c>
      <c r="F80" s="1014">
        <v>761</v>
      </c>
      <c r="G80" s="1007">
        <v>0</v>
      </c>
      <c r="H80" s="1006" t="s">
        <v>226</v>
      </c>
      <c r="I80" s="1085">
        <v>0</v>
      </c>
      <c r="J80" s="869" t="s">
        <v>124</v>
      </c>
    </row>
    <row r="81" spans="1:10" ht="15">
      <c r="A81" s="867" t="s">
        <v>125</v>
      </c>
      <c r="B81" s="1006" t="s">
        <v>929</v>
      </c>
      <c r="C81" s="1006" t="s">
        <v>929</v>
      </c>
      <c r="D81" s="1006" t="s">
        <v>929</v>
      </c>
      <c r="E81" s="1014">
        <v>1712</v>
      </c>
      <c r="F81" s="1014">
        <v>326</v>
      </c>
      <c r="G81" s="1007">
        <v>0</v>
      </c>
      <c r="H81" s="1007">
        <v>0</v>
      </c>
      <c r="I81" s="1045">
        <v>0</v>
      </c>
      <c r="J81" s="869" t="s">
        <v>126</v>
      </c>
    </row>
    <row r="82" spans="1:10" ht="15">
      <c r="A82" s="867" t="s">
        <v>127</v>
      </c>
      <c r="B82" s="1006" t="s">
        <v>929</v>
      </c>
      <c r="C82" s="1006" t="s">
        <v>929</v>
      </c>
      <c r="D82" s="1006" t="s">
        <v>929</v>
      </c>
      <c r="E82" s="1014">
        <v>5352</v>
      </c>
      <c r="F82" s="1014">
        <v>472</v>
      </c>
      <c r="G82" s="1007">
        <v>0</v>
      </c>
      <c r="H82" s="1007">
        <v>0</v>
      </c>
      <c r="I82" s="1045">
        <v>0</v>
      </c>
      <c r="J82" s="869" t="s">
        <v>128</v>
      </c>
    </row>
    <row r="83" spans="1:10" ht="15">
      <c r="A83" s="867" t="s">
        <v>129</v>
      </c>
      <c r="B83" s="1006" t="s">
        <v>929</v>
      </c>
      <c r="C83" s="1006" t="s">
        <v>929</v>
      </c>
      <c r="D83" s="1006" t="s">
        <v>929</v>
      </c>
      <c r="E83" s="1014">
        <v>6307</v>
      </c>
      <c r="F83" s="1014">
        <v>521</v>
      </c>
      <c r="G83" s="1006" t="s">
        <v>226</v>
      </c>
      <c r="H83" s="1007">
        <v>0</v>
      </c>
      <c r="I83" s="1045">
        <v>0</v>
      </c>
      <c r="J83" s="869" t="s">
        <v>130</v>
      </c>
    </row>
    <row r="84" spans="1:10" ht="15">
      <c r="A84" s="867" t="s">
        <v>131</v>
      </c>
      <c r="B84" s="1006" t="s">
        <v>929</v>
      </c>
      <c r="C84" s="1006" t="s">
        <v>929</v>
      </c>
      <c r="D84" s="1006" t="s">
        <v>929</v>
      </c>
      <c r="E84" s="1014">
        <v>3569</v>
      </c>
      <c r="F84" s="1014">
        <v>464</v>
      </c>
      <c r="G84" s="1007">
        <v>0</v>
      </c>
      <c r="H84" s="1007">
        <v>0</v>
      </c>
      <c r="I84" s="1045">
        <v>0</v>
      </c>
      <c r="J84" s="869" t="s">
        <v>132</v>
      </c>
    </row>
    <row r="85" spans="1:10" ht="15">
      <c r="A85" s="867" t="s">
        <v>133</v>
      </c>
      <c r="B85" s="1006" t="s">
        <v>929</v>
      </c>
      <c r="C85" s="1006" t="s">
        <v>929</v>
      </c>
      <c r="D85" s="1006" t="s">
        <v>929</v>
      </c>
      <c r="E85" s="1014">
        <v>800</v>
      </c>
      <c r="F85" s="1014">
        <v>339</v>
      </c>
      <c r="G85" s="1007">
        <v>0</v>
      </c>
      <c r="H85" s="1007">
        <v>0</v>
      </c>
      <c r="I85" s="1045">
        <v>0</v>
      </c>
      <c r="J85" s="869" t="s">
        <v>134</v>
      </c>
    </row>
    <row r="86" spans="1:10" ht="14.25">
      <c r="A86" s="38" t="s">
        <v>135</v>
      </c>
      <c r="B86" s="1042" t="s">
        <v>929</v>
      </c>
      <c r="C86" s="1042" t="s">
        <v>929</v>
      </c>
      <c r="D86" s="1042" t="s">
        <v>929</v>
      </c>
      <c r="E86" s="698">
        <f t="shared" ref="E86:H86" si="6">SUM(E87:E94)</f>
        <v>27580</v>
      </c>
      <c r="F86" s="698">
        <f t="shared" si="6"/>
        <v>2540</v>
      </c>
      <c r="G86" s="185">
        <f t="shared" si="6"/>
        <v>2</v>
      </c>
      <c r="H86" s="185">
        <f t="shared" si="6"/>
        <v>0</v>
      </c>
      <c r="I86" s="1045">
        <f>SUM(I87:I94)</f>
        <v>0</v>
      </c>
      <c r="J86" s="65" t="s">
        <v>136</v>
      </c>
    </row>
    <row r="87" spans="1:10" ht="15">
      <c r="A87" s="165" t="s">
        <v>137</v>
      </c>
      <c r="B87" s="247" t="s">
        <v>929</v>
      </c>
      <c r="C87" s="247" t="s">
        <v>929</v>
      </c>
      <c r="D87" s="247" t="s">
        <v>929</v>
      </c>
      <c r="E87" s="245">
        <v>210</v>
      </c>
      <c r="F87" s="245">
        <v>281</v>
      </c>
      <c r="G87" s="259">
        <v>0</v>
      </c>
      <c r="H87" s="259">
        <v>0</v>
      </c>
      <c r="I87" s="1045">
        <v>0</v>
      </c>
      <c r="J87" s="64" t="s">
        <v>138</v>
      </c>
    </row>
    <row r="88" spans="1:10" ht="15">
      <c r="A88" s="165" t="s">
        <v>139</v>
      </c>
      <c r="B88" s="247" t="s">
        <v>929</v>
      </c>
      <c r="C88" s="247" t="s">
        <v>929</v>
      </c>
      <c r="D88" s="247" t="s">
        <v>929</v>
      </c>
      <c r="E88" s="245">
        <v>1035</v>
      </c>
      <c r="F88" s="245">
        <v>162</v>
      </c>
      <c r="G88" s="259">
        <v>0</v>
      </c>
      <c r="H88" s="259">
        <v>0</v>
      </c>
      <c r="I88" s="1045">
        <v>0</v>
      </c>
      <c r="J88" s="64" t="s">
        <v>140</v>
      </c>
    </row>
    <row r="89" spans="1:10" ht="15">
      <c r="A89" s="165" t="s">
        <v>141</v>
      </c>
      <c r="B89" s="247" t="s">
        <v>929</v>
      </c>
      <c r="C89" s="247" t="s">
        <v>929</v>
      </c>
      <c r="D89" s="247" t="s">
        <v>929</v>
      </c>
      <c r="E89" s="245">
        <v>1856</v>
      </c>
      <c r="F89" s="245">
        <v>332</v>
      </c>
      <c r="G89" s="259">
        <v>0</v>
      </c>
      <c r="H89" s="259">
        <v>0</v>
      </c>
      <c r="I89" s="1045">
        <v>0</v>
      </c>
      <c r="J89" s="64" t="s">
        <v>142</v>
      </c>
    </row>
    <row r="90" spans="1:10" ht="15">
      <c r="A90" s="165" t="s">
        <v>143</v>
      </c>
      <c r="B90" s="247" t="s">
        <v>929</v>
      </c>
      <c r="C90" s="247" t="s">
        <v>929</v>
      </c>
      <c r="D90" s="247" t="s">
        <v>929</v>
      </c>
      <c r="E90" s="245">
        <v>1255</v>
      </c>
      <c r="F90" s="245">
        <v>212</v>
      </c>
      <c r="G90" s="259">
        <v>0</v>
      </c>
      <c r="H90" s="259">
        <v>0</v>
      </c>
      <c r="I90" s="1045">
        <v>0</v>
      </c>
      <c r="J90" s="64" t="s">
        <v>144</v>
      </c>
    </row>
    <row r="91" spans="1:10" ht="15">
      <c r="A91" s="165" t="s">
        <v>145</v>
      </c>
      <c r="B91" s="247" t="s">
        <v>929</v>
      </c>
      <c r="C91" s="247" t="s">
        <v>929</v>
      </c>
      <c r="D91" s="247" t="s">
        <v>929</v>
      </c>
      <c r="E91" s="245">
        <v>16708</v>
      </c>
      <c r="F91" s="245">
        <v>796</v>
      </c>
      <c r="G91" s="247">
        <v>2</v>
      </c>
      <c r="H91" s="259">
        <v>0</v>
      </c>
      <c r="I91" s="1045">
        <v>0</v>
      </c>
      <c r="J91" s="64" t="s">
        <v>146</v>
      </c>
    </row>
    <row r="92" spans="1:10" ht="15">
      <c r="A92" s="165" t="s">
        <v>147</v>
      </c>
      <c r="B92" s="247" t="s">
        <v>929</v>
      </c>
      <c r="C92" s="247" t="s">
        <v>929</v>
      </c>
      <c r="D92" s="247" t="s">
        <v>929</v>
      </c>
      <c r="E92" s="245">
        <v>2031</v>
      </c>
      <c r="F92" s="245">
        <v>133</v>
      </c>
      <c r="G92" s="259">
        <v>0</v>
      </c>
      <c r="H92" s="259">
        <v>0</v>
      </c>
      <c r="I92" s="1045">
        <v>0</v>
      </c>
      <c r="J92" s="64" t="s">
        <v>148</v>
      </c>
    </row>
    <row r="93" spans="1:10" ht="15">
      <c r="A93" s="165" t="s">
        <v>149</v>
      </c>
      <c r="B93" s="247" t="s">
        <v>929</v>
      </c>
      <c r="C93" s="247" t="s">
        <v>929</v>
      </c>
      <c r="D93" s="247" t="s">
        <v>929</v>
      </c>
      <c r="E93" s="245">
        <v>2961</v>
      </c>
      <c r="F93" s="245">
        <v>472</v>
      </c>
      <c r="G93" s="259">
        <v>0</v>
      </c>
      <c r="H93" s="259">
        <v>0</v>
      </c>
      <c r="I93" s="1045">
        <v>0</v>
      </c>
      <c r="J93" s="64" t="s">
        <v>961</v>
      </c>
    </row>
    <row r="94" spans="1:10" ht="15">
      <c r="A94" s="165" t="s">
        <v>150</v>
      </c>
      <c r="B94" s="247" t="s">
        <v>929</v>
      </c>
      <c r="C94" s="247" t="s">
        <v>929</v>
      </c>
      <c r="D94" s="247" t="s">
        <v>929</v>
      </c>
      <c r="E94" s="245">
        <v>1524</v>
      </c>
      <c r="F94" s="245">
        <v>152</v>
      </c>
      <c r="G94" s="259">
        <v>0</v>
      </c>
      <c r="H94" s="259">
        <v>0</v>
      </c>
      <c r="I94" s="1045">
        <v>0</v>
      </c>
      <c r="J94" s="260" t="s">
        <v>151</v>
      </c>
    </row>
    <row r="95" spans="1:10" ht="14.25">
      <c r="A95" s="38" t="s">
        <v>152</v>
      </c>
      <c r="B95" s="1042" t="s">
        <v>929</v>
      </c>
      <c r="C95" s="1042" t="s">
        <v>929</v>
      </c>
      <c r="D95" s="1042" t="s">
        <v>929</v>
      </c>
      <c r="E95" s="698">
        <f t="shared" ref="E95" si="7">SUM(E96:E100)</f>
        <v>5292</v>
      </c>
      <c r="F95" s="698">
        <f>SUM(F96:F100)</f>
        <v>487</v>
      </c>
      <c r="G95" s="185">
        <f t="shared" ref="G95:H95" si="8">SUM(G96:G100)</f>
        <v>0</v>
      </c>
      <c r="H95" s="185">
        <f t="shared" si="8"/>
        <v>0</v>
      </c>
      <c r="I95" s="1045">
        <f>SUM(I96:I100)</f>
        <v>0</v>
      </c>
      <c r="J95" s="156" t="s">
        <v>153</v>
      </c>
    </row>
    <row r="96" spans="1:10" ht="15">
      <c r="A96" s="165" t="s">
        <v>154</v>
      </c>
      <c r="B96" s="247" t="s">
        <v>929</v>
      </c>
      <c r="C96" s="247" t="s">
        <v>929</v>
      </c>
      <c r="D96" s="247" t="s">
        <v>929</v>
      </c>
      <c r="E96" s="245">
        <v>1352</v>
      </c>
      <c r="F96" s="245">
        <v>175</v>
      </c>
      <c r="G96" s="185">
        <v>0</v>
      </c>
      <c r="H96" s="185">
        <v>0</v>
      </c>
      <c r="I96" s="1045">
        <v>0</v>
      </c>
      <c r="J96" s="64" t="s">
        <v>155</v>
      </c>
    </row>
    <row r="97" spans="1:10" ht="15">
      <c r="A97" s="165" t="s">
        <v>156</v>
      </c>
      <c r="B97" s="247" t="s">
        <v>929</v>
      </c>
      <c r="C97" s="247" t="s">
        <v>929</v>
      </c>
      <c r="D97" s="247" t="s">
        <v>929</v>
      </c>
      <c r="E97" s="245">
        <v>520</v>
      </c>
      <c r="F97" s="245">
        <v>83</v>
      </c>
      <c r="G97" s="185">
        <v>0</v>
      </c>
      <c r="H97" s="185">
        <v>0</v>
      </c>
      <c r="I97" s="1045">
        <v>0</v>
      </c>
      <c r="J97" s="64" t="s">
        <v>157</v>
      </c>
    </row>
    <row r="98" spans="1:10" ht="15">
      <c r="A98" s="165" t="s">
        <v>158</v>
      </c>
      <c r="B98" s="247" t="s">
        <v>929</v>
      </c>
      <c r="C98" s="247" t="s">
        <v>929</v>
      </c>
      <c r="D98" s="247" t="s">
        <v>929</v>
      </c>
      <c r="E98" s="245">
        <v>1821</v>
      </c>
      <c r="F98" s="245">
        <v>87</v>
      </c>
      <c r="G98" s="185">
        <v>0</v>
      </c>
      <c r="H98" s="185">
        <v>0</v>
      </c>
      <c r="I98" s="1045">
        <v>0</v>
      </c>
      <c r="J98" s="64" t="s">
        <v>159</v>
      </c>
    </row>
    <row r="99" spans="1:10" ht="15">
      <c r="A99" s="165" t="s">
        <v>160</v>
      </c>
      <c r="B99" s="247" t="s">
        <v>929</v>
      </c>
      <c r="C99" s="247" t="s">
        <v>929</v>
      </c>
      <c r="D99" s="247" t="s">
        <v>929</v>
      </c>
      <c r="E99" s="245">
        <v>736</v>
      </c>
      <c r="F99" s="702">
        <v>89</v>
      </c>
      <c r="G99" s="185">
        <v>0</v>
      </c>
      <c r="H99" s="185">
        <v>0</v>
      </c>
      <c r="I99" s="1045">
        <v>0</v>
      </c>
      <c r="J99" s="64" t="s">
        <v>161</v>
      </c>
    </row>
    <row r="100" spans="1:10" ht="15">
      <c r="A100" s="165" t="s">
        <v>162</v>
      </c>
      <c r="B100" s="247" t="s">
        <v>929</v>
      </c>
      <c r="C100" s="247" t="s">
        <v>929</v>
      </c>
      <c r="D100" s="247" t="s">
        <v>929</v>
      </c>
      <c r="E100" s="245">
        <v>863</v>
      </c>
      <c r="F100" s="702">
        <v>53</v>
      </c>
      <c r="G100" s="185">
        <v>0</v>
      </c>
      <c r="H100" s="185">
        <v>0</v>
      </c>
      <c r="I100" s="1045">
        <v>0</v>
      </c>
      <c r="J100" s="64" t="s">
        <v>163</v>
      </c>
    </row>
    <row r="101" spans="1:10" ht="14.25">
      <c r="A101" s="38" t="s">
        <v>164</v>
      </c>
      <c r="B101" s="1042" t="s">
        <v>929</v>
      </c>
      <c r="C101" s="1042" t="s">
        <v>929</v>
      </c>
      <c r="D101" s="1042" t="s">
        <v>929</v>
      </c>
      <c r="E101" s="698">
        <f t="shared" ref="E101:I101" si="9">SUM(E102:E107)</f>
        <v>15270</v>
      </c>
      <c r="F101" s="698">
        <f t="shared" si="9"/>
        <v>1718</v>
      </c>
      <c r="G101" s="1049">
        <f t="shared" si="9"/>
        <v>0</v>
      </c>
      <c r="H101" s="1049">
        <f t="shared" si="9"/>
        <v>0</v>
      </c>
      <c r="I101" s="1049">
        <f t="shared" si="9"/>
        <v>0</v>
      </c>
      <c r="J101" s="65" t="s">
        <v>165</v>
      </c>
    </row>
    <row r="102" spans="1:10" ht="15">
      <c r="A102" s="165" t="s">
        <v>166</v>
      </c>
      <c r="B102" s="247" t="s">
        <v>929</v>
      </c>
      <c r="C102" s="247" t="s">
        <v>929</v>
      </c>
      <c r="D102" s="247" t="s">
        <v>929</v>
      </c>
      <c r="E102" s="245">
        <v>7847</v>
      </c>
      <c r="F102" s="245">
        <v>446</v>
      </c>
      <c r="G102" s="185">
        <v>0</v>
      </c>
      <c r="H102" s="185">
        <v>0</v>
      </c>
      <c r="I102" s="1045">
        <v>0</v>
      </c>
      <c r="J102" s="64" t="s">
        <v>167</v>
      </c>
    </row>
    <row r="103" spans="1:10" ht="15">
      <c r="A103" s="165" t="s">
        <v>168</v>
      </c>
      <c r="B103" s="247" t="s">
        <v>929</v>
      </c>
      <c r="C103" s="247" t="s">
        <v>929</v>
      </c>
      <c r="D103" s="247" t="s">
        <v>929</v>
      </c>
      <c r="E103" s="245">
        <v>840</v>
      </c>
      <c r="F103" s="245">
        <v>277</v>
      </c>
      <c r="G103" s="185">
        <v>0</v>
      </c>
      <c r="H103" s="185">
        <v>0</v>
      </c>
      <c r="I103" s="1045">
        <v>0</v>
      </c>
      <c r="J103" s="64" t="s">
        <v>169</v>
      </c>
    </row>
    <row r="104" spans="1:10" ht="15">
      <c r="A104" s="165" t="s">
        <v>170</v>
      </c>
      <c r="B104" s="247" t="s">
        <v>929</v>
      </c>
      <c r="C104" s="247" t="s">
        <v>929</v>
      </c>
      <c r="D104" s="247" t="s">
        <v>929</v>
      </c>
      <c r="E104" s="245">
        <v>2628</v>
      </c>
      <c r="F104" s="245">
        <v>524</v>
      </c>
      <c r="G104" s="185">
        <v>0</v>
      </c>
      <c r="H104" s="185">
        <v>0</v>
      </c>
      <c r="I104" s="1045">
        <v>0</v>
      </c>
      <c r="J104" s="64" t="s">
        <v>171</v>
      </c>
    </row>
    <row r="105" spans="1:10" ht="15">
      <c r="A105" s="165" t="s">
        <v>172</v>
      </c>
      <c r="B105" s="247" t="s">
        <v>929</v>
      </c>
      <c r="C105" s="247" t="s">
        <v>929</v>
      </c>
      <c r="D105" s="247" t="s">
        <v>929</v>
      </c>
      <c r="E105" s="245">
        <v>2132</v>
      </c>
      <c r="F105" s="245">
        <v>308</v>
      </c>
      <c r="G105" s="185">
        <v>0</v>
      </c>
      <c r="H105" s="247" t="s">
        <v>226</v>
      </c>
      <c r="I105" s="1045">
        <v>0</v>
      </c>
      <c r="J105" s="64" t="s">
        <v>173</v>
      </c>
    </row>
    <row r="106" spans="1:10" ht="15">
      <c r="A106" s="165" t="s">
        <v>174</v>
      </c>
      <c r="B106" s="247" t="s">
        <v>929</v>
      </c>
      <c r="C106" s="247" t="s">
        <v>929</v>
      </c>
      <c r="D106" s="247" t="s">
        <v>929</v>
      </c>
      <c r="E106" s="245">
        <v>260</v>
      </c>
      <c r="F106" s="245">
        <v>29</v>
      </c>
      <c r="G106" s="185">
        <v>0</v>
      </c>
      <c r="H106" s="185">
        <v>0</v>
      </c>
      <c r="I106" s="1045">
        <v>0</v>
      </c>
      <c r="J106" s="64" t="s">
        <v>175</v>
      </c>
    </row>
    <row r="107" spans="1:10" ht="15">
      <c r="A107" s="165" t="s">
        <v>176</v>
      </c>
      <c r="B107" s="247" t="s">
        <v>929</v>
      </c>
      <c r="C107" s="247" t="s">
        <v>929</v>
      </c>
      <c r="D107" s="247" t="s">
        <v>929</v>
      </c>
      <c r="E107" s="245">
        <v>1563</v>
      </c>
      <c r="F107" s="245">
        <v>134</v>
      </c>
      <c r="G107" s="185">
        <v>0</v>
      </c>
      <c r="H107" s="247" t="s">
        <v>226</v>
      </c>
      <c r="I107" s="1045">
        <v>0</v>
      </c>
      <c r="J107" s="64" t="s">
        <v>177</v>
      </c>
    </row>
    <row r="108" spans="1:10" ht="14.25">
      <c r="A108" s="23" t="s">
        <v>178</v>
      </c>
      <c r="B108" s="1042" t="s">
        <v>929</v>
      </c>
      <c r="C108" s="1042" t="s">
        <v>929</v>
      </c>
      <c r="D108" s="1042" t="s">
        <v>929</v>
      </c>
      <c r="E108" s="698">
        <f t="shared" ref="E108:I108" si="10">SUM(E109:E112)</f>
        <v>2611</v>
      </c>
      <c r="F108" s="698">
        <f t="shared" si="10"/>
        <v>302</v>
      </c>
      <c r="G108" s="1049">
        <f t="shared" si="10"/>
        <v>0</v>
      </c>
      <c r="H108" s="1049">
        <f t="shared" si="10"/>
        <v>0</v>
      </c>
      <c r="I108" s="1049">
        <f t="shared" si="10"/>
        <v>0</v>
      </c>
      <c r="J108" s="65" t="s">
        <v>179</v>
      </c>
    </row>
    <row r="109" spans="1:10" ht="15">
      <c r="A109" s="165" t="s">
        <v>180</v>
      </c>
      <c r="B109" s="247" t="s">
        <v>929</v>
      </c>
      <c r="C109" s="247" t="s">
        <v>929</v>
      </c>
      <c r="D109" s="247" t="s">
        <v>929</v>
      </c>
      <c r="E109" s="245">
        <v>351</v>
      </c>
      <c r="F109" s="702">
        <v>36</v>
      </c>
      <c r="G109" s="185">
        <v>0</v>
      </c>
      <c r="H109" s="185">
        <v>0</v>
      </c>
      <c r="I109" s="1045">
        <v>0</v>
      </c>
      <c r="J109" s="64" t="s">
        <v>181</v>
      </c>
    </row>
    <row r="110" spans="1:10" ht="15">
      <c r="A110" s="165" t="s">
        <v>182</v>
      </c>
      <c r="B110" s="247" t="s">
        <v>929</v>
      </c>
      <c r="C110" s="247" t="s">
        <v>929</v>
      </c>
      <c r="D110" s="247" t="s">
        <v>929</v>
      </c>
      <c r="E110" s="245">
        <v>1563</v>
      </c>
      <c r="F110" s="245">
        <v>155</v>
      </c>
      <c r="G110" s="185">
        <v>0</v>
      </c>
      <c r="H110" s="185">
        <v>0</v>
      </c>
      <c r="I110" s="1045">
        <v>0</v>
      </c>
      <c r="J110" s="64" t="s">
        <v>183</v>
      </c>
    </row>
    <row r="111" spans="1:10" ht="15">
      <c r="A111" s="165" t="s">
        <v>184</v>
      </c>
      <c r="B111" s="247" t="s">
        <v>929</v>
      </c>
      <c r="C111" s="247" t="s">
        <v>929</v>
      </c>
      <c r="D111" s="247" t="s">
        <v>929</v>
      </c>
      <c r="E111" s="245">
        <v>443</v>
      </c>
      <c r="F111" s="702">
        <v>44</v>
      </c>
      <c r="G111" s="185">
        <v>0</v>
      </c>
      <c r="H111" s="185">
        <v>0</v>
      </c>
      <c r="I111" s="1045">
        <v>0</v>
      </c>
      <c r="J111" s="64" t="s">
        <v>185</v>
      </c>
    </row>
    <row r="112" spans="1:10" ht="15">
      <c r="A112" s="165" t="s">
        <v>186</v>
      </c>
      <c r="B112" s="247" t="s">
        <v>929</v>
      </c>
      <c r="C112" s="247" t="s">
        <v>929</v>
      </c>
      <c r="D112" s="247" t="s">
        <v>929</v>
      </c>
      <c r="E112" s="245">
        <v>254</v>
      </c>
      <c r="F112" s="245">
        <v>67</v>
      </c>
      <c r="G112" s="185">
        <v>0</v>
      </c>
      <c r="H112" s="185">
        <v>0</v>
      </c>
      <c r="I112" s="1045">
        <v>0</v>
      </c>
      <c r="J112" s="64" t="s">
        <v>187</v>
      </c>
    </row>
    <row r="113" spans="1:13" ht="14.25">
      <c r="A113" s="37" t="s">
        <v>188</v>
      </c>
      <c r="B113" s="1042" t="s">
        <v>929</v>
      </c>
      <c r="C113" s="1042" t="s">
        <v>929</v>
      </c>
      <c r="D113" s="1042" t="s">
        <v>929</v>
      </c>
      <c r="E113" s="698">
        <f t="shared" ref="E113:I113" si="11">SUM(E114:E117)</f>
        <v>3048</v>
      </c>
      <c r="F113" s="698">
        <f t="shared" si="11"/>
        <v>235</v>
      </c>
      <c r="G113" s="1049">
        <f t="shared" si="11"/>
        <v>0</v>
      </c>
      <c r="H113" s="1049">
        <f t="shared" si="11"/>
        <v>0</v>
      </c>
      <c r="I113" s="1049">
        <f t="shared" si="11"/>
        <v>0</v>
      </c>
      <c r="J113" s="65" t="s">
        <v>189</v>
      </c>
    </row>
    <row r="114" spans="1:13" ht="15">
      <c r="A114" s="165" t="s">
        <v>190</v>
      </c>
      <c r="B114" s="247" t="s">
        <v>929</v>
      </c>
      <c r="C114" s="247" t="s">
        <v>929</v>
      </c>
      <c r="D114" s="247" t="s">
        <v>929</v>
      </c>
      <c r="E114" s="245">
        <v>235</v>
      </c>
      <c r="F114" s="245">
        <v>35</v>
      </c>
      <c r="G114" s="185">
        <v>0</v>
      </c>
      <c r="H114" s="185">
        <v>0</v>
      </c>
      <c r="I114" s="1045">
        <v>0</v>
      </c>
      <c r="J114" s="64" t="s">
        <v>191</v>
      </c>
    </row>
    <row r="115" spans="1:13" ht="15">
      <c r="A115" s="165" t="s">
        <v>192</v>
      </c>
      <c r="B115" s="247" t="s">
        <v>929</v>
      </c>
      <c r="C115" s="247" t="s">
        <v>929</v>
      </c>
      <c r="D115" s="247" t="s">
        <v>929</v>
      </c>
      <c r="E115" s="245">
        <v>228</v>
      </c>
      <c r="F115" s="245">
        <v>29</v>
      </c>
      <c r="G115" s="185">
        <v>0</v>
      </c>
      <c r="H115" s="185">
        <v>0</v>
      </c>
      <c r="I115" s="1045">
        <v>0</v>
      </c>
      <c r="J115" s="64" t="s">
        <v>193</v>
      </c>
    </row>
    <row r="116" spans="1:13" ht="15">
      <c r="A116" s="165" t="s">
        <v>962</v>
      </c>
      <c r="B116" s="247" t="s">
        <v>929</v>
      </c>
      <c r="C116" s="247" t="s">
        <v>929</v>
      </c>
      <c r="D116" s="247" t="s">
        <v>929</v>
      </c>
      <c r="E116" s="245">
        <v>2271</v>
      </c>
      <c r="F116" s="245">
        <v>171</v>
      </c>
      <c r="G116" s="185">
        <v>0</v>
      </c>
      <c r="H116" s="185">
        <v>0</v>
      </c>
      <c r="I116" s="1045">
        <v>0</v>
      </c>
      <c r="J116" s="64" t="s">
        <v>194</v>
      </c>
    </row>
    <row r="117" spans="1:13" ht="15">
      <c r="A117" s="165" t="s">
        <v>195</v>
      </c>
      <c r="B117" s="247" t="s">
        <v>929</v>
      </c>
      <c r="C117" s="247" t="s">
        <v>929</v>
      </c>
      <c r="D117" s="247" t="s">
        <v>929</v>
      </c>
      <c r="E117" s="245">
        <v>314</v>
      </c>
      <c r="F117" s="245" t="s">
        <v>226</v>
      </c>
      <c r="G117" s="185">
        <v>0</v>
      </c>
      <c r="H117" s="185">
        <v>0</v>
      </c>
      <c r="I117" s="1045">
        <v>0</v>
      </c>
      <c r="J117" s="64" t="s">
        <v>196</v>
      </c>
    </row>
    <row r="118" spans="1:13" ht="14.25">
      <c r="A118" s="23" t="s">
        <v>197</v>
      </c>
      <c r="B118" s="1042" t="s">
        <v>929</v>
      </c>
      <c r="C118" s="1042" t="s">
        <v>929</v>
      </c>
      <c r="D118" s="1042" t="s">
        <v>929</v>
      </c>
      <c r="E118" s="698">
        <f t="shared" ref="E118:I118" si="12">SUM(E119:E120)</f>
        <v>1919</v>
      </c>
      <c r="F118" s="698">
        <f t="shared" si="12"/>
        <v>116</v>
      </c>
      <c r="G118" s="1049">
        <f t="shared" si="12"/>
        <v>0</v>
      </c>
      <c r="H118" s="1049">
        <f t="shared" si="12"/>
        <v>0</v>
      </c>
      <c r="I118" s="1049">
        <f t="shared" si="12"/>
        <v>0</v>
      </c>
      <c r="J118" s="65" t="s">
        <v>198</v>
      </c>
    </row>
    <row r="119" spans="1:13" ht="15">
      <c r="A119" s="28" t="s">
        <v>199</v>
      </c>
      <c r="B119" s="231" t="s">
        <v>929</v>
      </c>
      <c r="C119" s="231" t="s">
        <v>929</v>
      </c>
      <c r="D119" s="231" t="s">
        <v>929</v>
      </c>
      <c r="E119" s="702">
        <v>2</v>
      </c>
      <c r="F119" s="698" t="s">
        <v>226</v>
      </c>
      <c r="G119" s="185">
        <v>0</v>
      </c>
      <c r="H119" s="185">
        <v>0</v>
      </c>
      <c r="I119" s="1045">
        <v>0</v>
      </c>
      <c r="J119" s="64" t="s">
        <v>324</v>
      </c>
      <c r="M119" s="219">
        <v>3</v>
      </c>
    </row>
    <row r="120" spans="1:13" ht="15">
      <c r="A120" s="28" t="s">
        <v>201</v>
      </c>
      <c r="B120" s="231" t="s">
        <v>929</v>
      </c>
      <c r="C120" s="231" t="s">
        <v>929</v>
      </c>
      <c r="D120" s="231" t="s">
        <v>929</v>
      </c>
      <c r="E120" s="702">
        <v>1917</v>
      </c>
      <c r="F120" s="245">
        <v>116</v>
      </c>
      <c r="G120" s="185">
        <v>0</v>
      </c>
      <c r="H120" s="185">
        <v>0</v>
      </c>
      <c r="I120" s="1045">
        <v>0</v>
      </c>
      <c r="J120" s="64" t="s">
        <v>999</v>
      </c>
    </row>
    <row r="121" spans="1:13" ht="14.25">
      <c r="A121" s="23" t="s">
        <v>203</v>
      </c>
      <c r="B121" s="231" t="s">
        <v>929</v>
      </c>
      <c r="C121" s="231" t="s">
        <v>929</v>
      </c>
      <c r="D121" s="231" t="s">
        <v>929</v>
      </c>
      <c r="E121" s="24">
        <f>E12+E21+E30+E40+E48+E76+E86+E95+E101+E108+E113+E118</f>
        <v>304355</v>
      </c>
      <c r="F121" s="24">
        <f t="shared" ref="F121:H121" si="13">F12+F21+F30+F40+F48+F76+F86+F95+F101+F108+F113+F118</f>
        <v>29943</v>
      </c>
      <c r="G121" s="24">
        <f t="shared" si="13"/>
        <v>7</v>
      </c>
      <c r="H121" s="24">
        <f t="shared" si="13"/>
        <v>32</v>
      </c>
      <c r="I121" s="1061">
        <f>I12+I21+I30+I40+I48+I76+I86+I95+I101+I108+I113+I118</f>
        <v>3</v>
      </c>
      <c r="J121" s="156" t="s">
        <v>204</v>
      </c>
    </row>
    <row r="122" spans="1:13" ht="14.25">
      <c r="A122" s="86"/>
      <c r="B122" s="24"/>
      <c r="C122" s="24"/>
      <c r="D122" s="24"/>
      <c r="E122" s="24"/>
      <c r="F122" s="24"/>
      <c r="G122" s="24"/>
      <c r="H122" s="13"/>
      <c r="I122" s="24"/>
      <c r="J122" s="24"/>
    </row>
    <row r="123" spans="1:13">
      <c r="A123" s="69" t="s">
        <v>855</v>
      </c>
      <c r="B123" s="72"/>
      <c r="C123" s="72"/>
      <c r="D123" s="72"/>
      <c r="E123" s="72"/>
      <c r="F123" s="17"/>
      <c r="G123" s="17"/>
      <c r="H123" s="234"/>
      <c r="I123" s="234"/>
      <c r="J123" s="73" t="s">
        <v>856</v>
      </c>
    </row>
    <row r="124" spans="1:13" ht="14.25">
      <c r="A124" s="261"/>
      <c r="B124" s="262"/>
      <c r="C124" s="262"/>
      <c r="D124" s="262"/>
      <c r="E124" s="262"/>
      <c r="F124" s="262"/>
      <c r="G124" s="262"/>
      <c r="H124" s="262"/>
      <c r="I124" s="262"/>
      <c r="J124" s="242"/>
    </row>
    <row r="125" spans="1:13" ht="14.25">
      <c r="A125" s="261"/>
      <c r="B125" s="262"/>
      <c r="C125" s="262"/>
      <c r="D125" s="262"/>
      <c r="E125" s="262"/>
      <c r="F125" s="262"/>
      <c r="G125" s="262"/>
      <c r="H125" s="262"/>
      <c r="I125" s="262"/>
      <c r="J125" s="242"/>
    </row>
    <row r="126" spans="1:13" ht="14.25">
      <c r="A126" s="261"/>
      <c r="B126" s="262"/>
      <c r="C126" s="262"/>
      <c r="D126" s="262"/>
      <c r="E126" s="262"/>
      <c r="F126" s="262"/>
      <c r="G126" s="262"/>
      <c r="H126" s="262"/>
      <c r="I126" s="262"/>
      <c r="J126" s="242"/>
    </row>
    <row r="127" spans="1:13">
      <c r="A127" s="254"/>
      <c r="B127" s="219"/>
      <c r="C127" s="219"/>
      <c r="D127" s="219"/>
      <c r="E127" s="219"/>
      <c r="F127" s="219"/>
      <c r="G127" s="219"/>
      <c r="H127" s="219"/>
      <c r="I127" s="219"/>
      <c r="J127" s="219"/>
    </row>
    <row r="128" spans="1:13">
      <c r="A128" s="254"/>
      <c r="B128" s="219"/>
      <c r="C128" s="219"/>
      <c r="D128" s="219"/>
      <c r="E128" s="219"/>
      <c r="F128" s="219"/>
      <c r="G128" s="219"/>
      <c r="H128" s="219"/>
      <c r="I128" s="219"/>
      <c r="J128" s="219"/>
    </row>
    <row r="129" spans="1:10">
      <c r="A129" s="254"/>
      <c r="B129" s="219"/>
      <c r="C129" s="219"/>
      <c r="D129" s="219"/>
      <c r="E129" s="219"/>
      <c r="F129" s="219"/>
      <c r="G129" s="219"/>
      <c r="H129" s="219"/>
      <c r="I129" s="219"/>
      <c r="J129" s="219"/>
    </row>
    <row r="130" spans="1:10">
      <c r="A130" s="254"/>
      <c r="B130" s="219"/>
      <c r="C130" s="219"/>
      <c r="D130" s="219"/>
      <c r="E130" s="219"/>
      <c r="F130" s="219"/>
      <c r="G130" s="219"/>
      <c r="H130" s="219"/>
      <c r="I130" s="219"/>
      <c r="J130" s="219"/>
    </row>
    <row r="131" spans="1:10">
      <c r="A131" s="254"/>
      <c r="B131" s="219"/>
      <c r="C131" s="219"/>
      <c r="D131" s="219"/>
      <c r="E131" s="219"/>
      <c r="F131" s="219"/>
      <c r="G131" s="219"/>
      <c r="H131" s="219"/>
      <c r="I131" s="219"/>
      <c r="J131" s="219"/>
    </row>
    <row r="133" spans="1:10">
      <c r="A133" s="254"/>
      <c r="B133" s="219"/>
      <c r="C133" s="219"/>
      <c r="D133" s="219"/>
      <c r="E133" s="219"/>
      <c r="F133" s="219"/>
      <c r="G133" s="219"/>
      <c r="H133" s="219"/>
      <c r="I133" s="219"/>
      <c r="J133" s="219"/>
    </row>
  </sheetData>
  <sortState ref="A78:I85">
    <sortCondition ref="A77"/>
  </sortState>
  <mergeCells count="6">
    <mergeCell ref="I69:J69"/>
    <mergeCell ref="H3:J3"/>
    <mergeCell ref="H4:J4"/>
    <mergeCell ref="I5:J5"/>
    <mergeCell ref="H67:J67"/>
    <mergeCell ref="H68:J68"/>
  </mergeCells>
  <printOptions gridLinesSet="0"/>
  <pageMargins left="1.0354166666666667" right="0.67083333333333328" top="0.59055118110236227" bottom="0.59055118110236227" header="0.51181102362204722" footer="0.51181102362204722"/>
  <pageSetup paperSize="9" scale="70" orientation="portrait" r:id="rId1"/>
  <headerFooter alignWithMargins="0"/>
  <rowBreaks count="1" manualBreakCount="1">
    <brk id="64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syncVertical="1" syncRef="A83" transitionEvaluation="1">
    <tabColor rgb="FF7030A0"/>
  </sheetPr>
  <dimension ref="A1:J144"/>
  <sheetViews>
    <sheetView showGridLines="0" view="pageBreakPreview" topLeftCell="A83" zoomScale="106" zoomScaleSheetLayoutView="106" workbookViewId="0">
      <selection activeCell="B79" sqref="B79:C79"/>
    </sheetView>
  </sheetViews>
  <sheetFormatPr baseColWidth="10" defaultColWidth="12.42578125" defaultRowHeight="12.75"/>
  <cols>
    <col min="1" max="1" width="35.28515625" style="346" customWidth="1"/>
    <col min="2" max="2" width="8.7109375" style="347" customWidth="1"/>
    <col min="3" max="3" width="12.28515625" style="347" customWidth="1"/>
    <col min="4" max="4" width="14" style="347" customWidth="1"/>
    <col min="5" max="5" width="11.140625" style="347" customWidth="1"/>
    <col min="6" max="6" width="15.85546875" style="347" customWidth="1"/>
    <col min="7" max="7" width="27.85546875" style="346" customWidth="1"/>
    <col min="8" max="8" width="3.7109375" style="346" customWidth="1"/>
    <col min="9" max="9" width="2.7109375" style="346" customWidth="1"/>
    <col min="10" max="18" width="11" style="346" customWidth="1"/>
    <col min="19" max="19" width="36.140625" style="346" customWidth="1"/>
    <col min="20" max="29" width="8.7109375" style="346" customWidth="1"/>
    <col min="30" max="226" width="11" style="346" customWidth="1"/>
    <col min="227" max="247" width="12.42578125" style="346"/>
    <col min="248" max="248" width="30.7109375" style="346" customWidth="1"/>
    <col min="249" max="249" width="8.7109375" style="346" customWidth="1"/>
    <col min="250" max="250" width="10.42578125" style="346" customWidth="1"/>
    <col min="251" max="251" width="16.42578125" style="346" customWidth="1"/>
    <col min="252" max="252" width="10.7109375" style="346" customWidth="1"/>
    <col min="253" max="253" width="8.85546875" style="346" customWidth="1"/>
    <col min="254" max="254" width="26.42578125" style="346" customWidth="1"/>
    <col min="255" max="255" width="3.7109375" style="346" customWidth="1"/>
    <col min="256" max="256" width="2.7109375" style="346" customWidth="1"/>
    <col min="257" max="262" width="11" style="346" customWidth="1"/>
    <col min="263" max="263" width="24.7109375" style="346" customWidth="1"/>
    <col min="264" max="274" width="11" style="346" customWidth="1"/>
    <col min="275" max="275" width="36.140625" style="346" customWidth="1"/>
    <col min="276" max="285" width="8.7109375" style="346" customWidth="1"/>
    <col min="286" max="482" width="11" style="346" customWidth="1"/>
    <col min="483" max="503" width="12.42578125" style="346"/>
    <col min="504" max="504" width="30.7109375" style="346" customWidth="1"/>
    <col min="505" max="505" width="8.7109375" style="346" customWidth="1"/>
    <col min="506" max="506" width="10.42578125" style="346" customWidth="1"/>
    <col min="507" max="507" width="16.42578125" style="346" customWidth="1"/>
    <col min="508" max="508" width="10.7109375" style="346" customWidth="1"/>
    <col min="509" max="509" width="8.85546875" style="346" customWidth="1"/>
    <col min="510" max="510" width="26.42578125" style="346" customWidth="1"/>
    <col min="511" max="511" width="3.7109375" style="346" customWidth="1"/>
    <col min="512" max="512" width="2.7109375" style="346" customWidth="1"/>
    <col min="513" max="518" width="11" style="346" customWidth="1"/>
    <col min="519" max="519" width="24.7109375" style="346" customWidth="1"/>
    <col min="520" max="530" width="11" style="346" customWidth="1"/>
    <col min="531" max="531" width="36.140625" style="346" customWidth="1"/>
    <col min="532" max="541" width="8.7109375" style="346" customWidth="1"/>
    <col min="542" max="738" width="11" style="346" customWidth="1"/>
    <col min="739" max="759" width="12.42578125" style="346"/>
    <col min="760" max="760" width="30.7109375" style="346" customWidth="1"/>
    <col min="761" max="761" width="8.7109375" style="346" customWidth="1"/>
    <col min="762" max="762" width="10.42578125" style="346" customWidth="1"/>
    <col min="763" max="763" width="16.42578125" style="346" customWidth="1"/>
    <col min="764" max="764" width="10.7109375" style="346" customWidth="1"/>
    <col min="765" max="765" width="8.85546875" style="346" customWidth="1"/>
    <col min="766" max="766" width="26.42578125" style="346" customWidth="1"/>
    <col min="767" max="767" width="3.7109375" style="346" customWidth="1"/>
    <col min="768" max="768" width="2.7109375" style="346" customWidth="1"/>
    <col min="769" max="774" width="11" style="346" customWidth="1"/>
    <col min="775" max="775" width="24.7109375" style="346" customWidth="1"/>
    <col min="776" max="786" width="11" style="346" customWidth="1"/>
    <col min="787" max="787" width="36.140625" style="346" customWidth="1"/>
    <col min="788" max="797" width="8.7109375" style="346" customWidth="1"/>
    <col min="798" max="994" width="11" style="346" customWidth="1"/>
    <col min="995" max="1015" width="12.42578125" style="346"/>
    <col min="1016" max="1016" width="30.7109375" style="346" customWidth="1"/>
    <col min="1017" max="1017" width="8.7109375" style="346" customWidth="1"/>
    <col min="1018" max="1018" width="10.42578125" style="346" customWidth="1"/>
    <col min="1019" max="1019" width="16.42578125" style="346" customWidth="1"/>
    <col min="1020" max="1020" width="10.7109375" style="346" customWidth="1"/>
    <col min="1021" max="1021" width="8.85546875" style="346" customWidth="1"/>
    <col min="1022" max="1022" width="26.42578125" style="346" customWidth="1"/>
    <col min="1023" max="1023" width="3.7109375" style="346" customWidth="1"/>
    <col min="1024" max="1024" width="2.7109375" style="346" customWidth="1"/>
    <col min="1025" max="1030" width="11" style="346" customWidth="1"/>
    <col min="1031" max="1031" width="24.7109375" style="346" customWidth="1"/>
    <col min="1032" max="1042" width="11" style="346" customWidth="1"/>
    <col min="1043" max="1043" width="36.140625" style="346" customWidth="1"/>
    <col min="1044" max="1053" width="8.7109375" style="346" customWidth="1"/>
    <col min="1054" max="1250" width="11" style="346" customWidth="1"/>
    <col min="1251" max="1271" width="12.42578125" style="346"/>
    <col min="1272" max="1272" width="30.7109375" style="346" customWidth="1"/>
    <col min="1273" max="1273" width="8.7109375" style="346" customWidth="1"/>
    <col min="1274" max="1274" width="10.42578125" style="346" customWidth="1"/>
    <col min="1275" max="1275" width="16.42578125" style="346" customWidth="1"/>
    <col min="1276" max="1276" width="10.7109375" style="346" customWidth="1"/>
    <col min="1277" max="1277" width="8.85546875" style="346" customWidth="1"/>
    <col min="1278" max="1278" width="26.42578125" style="346" customWidth="1"/>
    <col min="1279" max="1279" width="3.7109375" style="346" customWidth="1"/>
    <col min="1280" max="1280" width="2.7109375" style="346" customWidth="1"/>
    <col min="1281" max="1286" width="11" style="346" customWidth="1"/>
    <col min="1287" max="1287" width="24.7109375" style="346" customWidth="1"/>
    <col min="1288" max="1298" width="11" style="346" customWidth="1"/>
    <col min="1299" max="1299" width="36.140625" style="346" customWidth="1"/>
    <col min="1300" max="1309" width="8.7109375" style="346" customWidth="1"/>
    <col min="1310" max="1506" width="11" style="346" customWidth="1"/>
    <col min="1507" max="1527" width="12.42578125" style="346"/>
    <col min="1528" max="1528" width="30.7109375" style="346" customWidth="1"/>
    <col min="1529" max="1529" width="8.7109375" style="346" customWidth="1"/>
    <col min="1530" max="1530" width="10.42578125" style="346" customWidth="1"/>
    <col min="1531" max="1531" width="16.42578125" style="346" customWidth="1"/>
    <col min="1532" max="1532" width="10.7109375" style="346" customWidth="1"/>
    <col min="1533" max="1533" width="8.85546875" style="346" customWidth="1"/>
    <col min="1534" max="1534" width="26.42578125" style="346" customWidth="1"/>
    <col min="1535" max="1535" width="3.7109375" style="346" customWidth="1"/>
    <col min="1536" max="1536" width="2.7109375" style="346" customWidth="1"/>
    <col min="1537" max="1542" width="11" style="346" customWidth="1"/>
    <col min="1543" max="1543" width="24.7109375" style="346" customWidth="1"/>
    <col min="1544" max="1554" width="11" style="346" customWidth="1"/>
    <col min="1555" max="1555" width="36.140625" style="346" customWidth="1"/>
    <col min="1556" max="1565" width="8.7109375" style="346" customWidth="1"/>
    <col min="1566" max="1762" width="11" style="346" customWidth="1"/>
    <col min="1763" max="1783" width="12.42578125" style="346"/>
    <col min="1784" max="1784" width="30.7109375" style="346" customWidth="1"/>
    <col min="1785" max="1785" width="8.7109375" style="346" customWidth="1"/>
    <col min="1786" max="1786" width="10.42578125" style="346" customWidth="1"/>
    <col min="1787" max="1787" width="16.42578125" style="346" customWidth="1"/>
    <col min="1788" max="1788" width="10.7109375" style="346" customWidth="1"/>
    <col min="1789" max="1789" width="8.85546875" style="346" customWidth="1"/>
    <col min="1790" max="1790" width="26.42578125" style="346" customWidth="1"/>
    <col min="1791" max="1791" width="3.7109375" style="346" customWidth="1"/>
    <col min="1792" max="1792" width="2.7109375" style="346" customWidth="1"/>
    <col min="1793" max="1798" width="11" style="346" customWidth="1"/>
    <col min="1799" max="1799" width="24.7109375" style="346" customWidth="1"/>
    <col min="1800" max="1810" width="11" style="346" customWidth="1"/>
    <col min="1811" max="1811" width="36.140625" style="346" customWidth="1"/>
    <col min="1812" max="1821" width="8.7109375" style="346" customWidth="1"/>
    <col min="1822" max="2018" width="11" style="346" customWidth="1"/>
    <col min="2019" max="2039" width="12.42578125" style="346"/>
    <col min="2040" max="2040" width="30.7109375" style="346" customWidth="1"/>
    <col min="2041" max="2041" width="8.7109375" style="346" customWidth="1"/>
    <col min="2042" max="2042" width="10.42578125" style="346" customWidth="1"/>
    <col min="2043" max="2043" width="16.42578125" style="346" customWidth="1"/>
    <col min="2044" max="2044" width="10.7109375" style="346" customWidth="1"/>
    <col min="2045" max="2045" width="8.85546875" style="346" customWidth="1"/>
    <col min="2046" max="2046" width="26.42578125" style="346" customWidth="1"/>
    <col min="2047" max="2047" width="3.7109375" style="346" customWidth="1"/>
    <col min="2048" max="2048" width="2.7109375" style="346" customWidth="1"/>
    <col min="2049" max="2054" width="11" style="346" customWidth="1"/>
    <col min="2055" max="2055" width="24.7109375" style="346" customWidth="1"/>
    <col min="2056" max="2066" width="11" style="346" customWidth="1"/>
    <col min="2067" max="2067" width="36.140625" style="346" customWidth="1"/>
    <col min="2068" max="2077" width="8.7109375" style="346" customWidth="1"/>
    <col min="2078" max="2274" width="11" style="346" customWidth="1"/>
    <col min="2275" max="2295" width="12.42578125" style="346"/>
    <col min="2296" max="2296" width="30.7109375" style="346" customWidth="1"/>
    <col min="2297" max="2297" width="8.7109375" style="346" customWidth="1"/>
    <col min="2298" max="2298" width="10.42578125" style="346" customWidth="1"/>
    <col min="2299" max="2299" width="16.42578125" style="346" customWidth="1"/>
    <col min="2300" max="2300" width="10.7109375" style="346" customWidth="1"/>
    <col min="2301" max="2301" width="8.85546875" style="346" customWidth="1"/>
    <col min="2302" max="2302" width="26.42578125" style="346" customWidth="1"/>
    <col min="2303" max="2303" width="3.7109375" style="346" customWidth="1"/>
    <col min="2304" max="2304" width="2.7109375" style="346" customWidth="1"/>
    <col min="2305" max="2310" width="11" style="346" customWidth="1"/>
    <col min="2311" max="2311" width="24.7109375" style="346" customWidth="1"/>
    <col min="2312" max="2322" width="11" style="346" customWidth="1"/>
    <col min="2323" max="2323" width="36.140625" style="346" customWidth="1"/>
    <col min="2324" max="2333" width="8.7109375" style="346" customWidth="1"/>
    <col min="2334" max="2530" width="11" style="346" customWidth="1"/>
    <col min="2531" max="2551" width="12.42578125" style="346"/>
    <col min="2552" max="2552" width="30.7109375" style="346" customWidth="1"/>
    <col min="2553" max="2553" width="8.7109375" style="346" customWidth="1"/>
    <col min="2554" max="2554" width="10.42578125" style="346" customWidth="1"/>
    <col min="2555" max="2555" width="16.42578125" style="346" customWidth="1"/>
    <col min="2556" max="2556" width="10.7109375" style="346" customWidth="1"/>
    <col min="2557" max="2557" width="8.85546875" style="346" customWidth="1"/>
    <col min="2558" max="2558" width="26.42578125" style="346" customWidth="1"/>
    <col min="2559" max="2559" width="3.7109375" style="346" customWidth="1"/>
    <col min="2560" max="2560" width="2.7109375" style="346" customWidth="1"/>
    <col min="2561" max="2566" width="11" style="346" customWidth="1"/>
    <col min="2567" max="2567" width="24.7109375" style="346" customWidth="1"/>
    <col min="2568" max="2578" width="11" style="346" customWidth="1"/>
    <col min="2579" max="2579" width="36.140625" style="346" customWidth="1"/>
    <col min="2580" max="2589" width="8.7109375" style="346" customWidth="1"/>
    <col min="2590" max="2786" width="11" style="346" customWidth="1"/>
    <col min="2787" max="2807" width="12.42578125" style="346"/>
    <col min="2808" max="2808" width="30.7109375" style="346" customWidth="1"/>
    <col min="2809" max="2809" width="8.7109375" style="346" customWidth="1"/>
    <col min="2810" max="2810" width="10.42578125" style="346" customWidth="1"/>
    <col min="2811" max="2811" width="16.42578125" style="346" customWidth="1"/>
    <col min="2812" max="2812" width="10.7109375" style="346" customWidth="1"/>
    <col min="2813" max="2813" width="8.85546875" style="346" customWidth="1"/>
    <col min="2814" max="2814" width="26.42578125" style="346" customWidth="1"/>
    <col min="2815" max="2815" width="3.7109375" style="346" customWidth="1"/>
    <col min="2816" max="2816" width="2.7109375" style="346" customWidth="1"/>
    <col min="2817" max="2822" width="11" style="346" customWidth="1"/>
    <col min="2823" max="2823" width="24.7109375" style="346" customWidth="1"/>
    <col min="2824" max="2834" width="11" style="346" customWidth="1"/>
    <col min="2835" max="2835" width="36.140625" style="346" customWidth="1"/>
    <col min="2836" max="2845" width="8.7109375" style="346" customWidth="1"/>
    <col min="2846" max="3042" width="11" style="346" customWidth="1"/>
    <col min="3043" max="3063" width="12.42578125" style="346"/>
    <col min="3064" max="3064" width="30.7109375" style="346" customWidth="1"/>
    <col min="3065" max="3065" width="8.7109375" style="346" customWidth="1"/>
    <col min="3066" max="3066" width="10.42578125" style="346" customWidth="1"/>
    <col min="3067" max="3067" width="16.42578125" style="346" customWidth="1"/>
    <col min="3068" max="3068" width="10.7109375" style="346" customWidth="1"/>
    <col min="3069" max="3069" width="8.85546875" style="346" customWidth="1"/>
    <col min="3070" max="3070" width="26.42578125" style="346" customWidth="1"/>
    <col min="3071" max="3071" width="3.7109375" style="346" customWidth="1"/>
    <col min="3072" max="3072" width="2.7109375" style="346" customWidth="1"/>
    <col min="3073" max="3078" width="11" style="346" customWidth="1"/>
    <col min="3079" max="3079" width="24.7109375" style="346" customWidth="1"/>
    <col min="3080" max="3090" width="11" style="346" customWidth="1"/>
    <col min="3091" max="3091" width="36.140625" style="346" customWidth="1"/>
    <col min="3092" max="3101" width="8.7109375" style="346" customWidth="1"/>
    <col min="3102" max="3298" width="11" style="346" customWidth="1"/>
    <col min="3299" max="3319" width="12.42578125" style="346"/>
    <col min="3320" max="3320" width="30.7109375" style="346" customWidth="1"/>
    <col min="3321" max="3321" width="8.7109375" style="346" customWidth="1"/>
    <col min="3322" max="3322" width="10.42578125" style="346" customWidth="1"/>
    <col min="3323" max="3323" width="16.42578125" style="346" customWidth="1"/>
    <col min="3324" max="3324" width="10.7109375" style="346" customWidth="1"/>
    <col min="3325" max="3325" width="8.85546875" style="346" customWidth="1"/>
    <col min="3326" max="3326" width="26.42578125" style="346" customWidth="1"/>
    <col min="3327" max="3327" width="3.7109375" style="346" customWidth="1"/>
    <col min="3328" max="3328" width="2.7109375" style="346" customWidth="1"/>
    <col min="3329" max="3334" width="11" style="346" customWidth="1"/>
    <col min="3335" max="3335" width="24.7109375" style="346" customWidth="1"/>
    <col min="3336" max="3346" width="11" style="346" customWidth="1"/>
    <col min="3347" max="3347" width="36.140625" style="346" customWidth="1"/>
    <col min="3348" max="3357" width="8.7109375" style="346" customWidth="1"/>
    <col min="3358" max="3554" width="11" style="346" customWidth="1"/>
    <col min="3555" max="3575" width="12.42578125" style="346"/>
    <col min="3576" max="3576" width="30.7109375" style="346" customWidth="1"/>
    <col min="3577" max="3577" width="8.7109375" style="346" customWidth="1"/>
    <col min="3578" max="3578" width="10.42578125" style="346" customWidth="1"/>
    <col min="3579" max="3579" width="16.42578125" style="346" customWidth="1"/>
    <col min="3580" max="3580" width="10.7109375" style="346" customWidth="1"/>
    <col min="3581" max="3581" width="8.85546875" style="346" customWidth="1"/>
    <col min="3582" max="3582" width="26.42578125" style="346" customWidth="1"/>
    <col min="3583" max="3583" width="3.7109375" style="346" customWidth="1"/>
    <col min="3584" max="3584" width="2.7109375" style="346" customWidth="1"/>
    <col min="3585" max="3590" width="11" style="346" customWidth="1"/>
    <col min="3591" max="3591" width="24.7109375" style="346" customWidth="1"/>
    <col min="3592" max="3602" width="11" style="346" customWidth="1"/>
    <col min="3603" max="3603" width="36.140625" style="346" customWidth="1"/>
    <col min="3604" max="3613" width="8.7109375" style="346" customWidth="1"/>
    <col min="3614" max="3810" width="11" style="346" customWidth="1"/>
    <col min="3811" max="3831" width="12.42578125" style="346"/>
    <col min="3832" max="3832" width="30.7109375" style="346" customWidth="1"/>
    <col min="3833" max="3833" width="8.7109375" style="346" customWidth="1"/>
    <col min="3834" max="3834" width="10.42578125" style="346" customWidth="1"/>
    <col min="3835" max="3835" width="16.42578125" style="346" customWidth="1"/>
    <col min="3836" max="3836" width="10.7109375" style="346" customWidth="1"/>
    <col min="3837" max="3837" width="8.85546875" style="346" customWidth="1"/>
    <col min="3838" max="3838" width="26.42578125" style="346" customWidth="1"/>
    <col min="3839" max="3839" width="3.7109375" style="346" customWidth="1"/>
    <col min="3840" max="3840" width="2.7109375" style="346" customWidth="1"/>
    <col min="3841" max="3846" width="11" style="346" customWidth="1"/>
    <col min="3847" max="3847" width="24.7109375" style="346" customWidth="1"/>
    <col min="3848" max="3858" width="11" style="346" customWidth="1"/>
    <col min="3859" max="3859" width="36.140625" style="346" customWidth="1"/>
    <col min="3860" max="3869" width="8.7109375" style="346" customWidth="1"/>
    <col min="3870" max="4066" width="11" style="346" customWidth="1"/>
    <col min="4067" max="4087" width="12.42578125" style="346"/>
    <col min="4088" max="4088" width="30.7109375" style="346" customWidth="1"/>
    <col min="4089" max="4089" width="8.7109375" style="346" customWidth="1"/>
    <col min="4090" max="4090" width="10.42578125" style="346" customWidth="1"/>
    <col min="4091" max="4091" width="16.42578125" style="346" customWidth="1"/>
    <col min="4092" max="4092" width="10.7109375" style="346" customWidth="1"/>
    <col min="4093" max="4093" width="8.85546875" style="346" customWidth="1"/>
    <col min="4094" max="4094" width="26.42578125" style="346" customWidth="1"/>
    <col min="4095" max="4095" width="3.7109375" style="346" customWidth="1"/>
    <col min="4096" max="4096" width="2.7109375" style="346" customWidth="1"/>
    <col min="4097" max="4102" width="11" style="346" customWidth="1"/>
    <col min="4103" max="4103" width="24.7109375" style="346" customWidth="1"/>
    <col min="4104" max="4114" width="11" style="346" customWidth="1"/>
    <col min="4115" max="4115" width="36.140625" style="346" customWidth="1"/>
    <col min="4116" max="4125" width="8.7109375" style="346" customWidth="1"/>
    <col min="4126" max="4322" width="11" style="346" customWidth="1"/>
    <col min="4323" max="4343" width="12.42578125" style="346"/>
    <col min="4344" max="4344" width="30.7109375" style="346" customWidth="1"/>
    <col min="4345" max="4345" width="8.7109375" style="346" customWidth="1"/>
    <col min="4346" max="4346" width="10.42578125" style="346" customWidth="1"/>
    <col min="4347" max="4347" width="16.42578125" style="346" customWidth="1"/>
    <col min="4348" max="4348" width="10.7109375" style="346" customWidth="1"/>
    <col min="4349" max="4349" width="8.85546875" style="346" customWidth="1"/>
    <col min="4350" max="4350" width="26.42578125" style="346" customWidth="1"/>
    <col min="4351" max="4351" width="3.7109375" style="346" customWidth="1"/>
    <col min="4352" max="4352" width="2.7109375" style="346" customWidth="1"/>
    <col min="4353" max="4358" width="11" style="346" customWidth="1"/>
    <col min="4359" max="4359" width="24.7109375" style="346" customWidth="1"/>
    <col min="4360" max="4370" width="11" style="346" customWidth="1"/>
    <col min="4371" max="4371" width="36.140625" style="346" customWidth="1"/>
    <col min="4372" max="4381" width="8.7109375" style="346" customWidth="1"/>
    <col min="4382" max="4578" width="11" style="346" customWidth="1"/>
    <col min="4579" max="4599" width="12.42578125" style="346"/>
    <col min="4600" max="4600" width="30.7109375" style="346" customWidth="1"/>
    <col min="4601" max="4601" width="8.7109375" style="346" customWidth="1"/>
    <col min="4602" max="4602" width="10.42578125" style="346" customWidth="1"/>
    <col min="4603" max="4603" width="16.42578125" style="346" customWidth="1"/>
    <col min="4604" max="4604" width="10.7109375" style="346" customWidth="1"/>
    <col min="4605" max="4605" width="8.85546875" style="346" customWidth="1"/>
    <col min="4606" max="4606" width="26.42578125" style="346" customWidth="1"/>
    <col min="4607" max="4607" width="3.7109375" style="346" customWidth="1"/>
    <col min="4608" max="4608" width="2.7109375" style="346" customWidth="1"/>
    <col min="4609" max="4614" width="11" style="346" customWidth="1"/>
    <col min="4615" max="4615" width="24.7109375" style="346" customWidth="1"/>
    <col min="4616" max="4626" width="11" style="346" customWidth="1"/>
    <col min="4627" max="4627" width="36.140625" style="346" customWidth="1"/>
    <col min="4628" max="4637" width="8.7109375" style="346" customWidth="1"/>
    <col min="4638" max="4834" width="11" style="346" customWidth="1"/>
    <col min="4835" max="4855" width="12.42578125" style="346"/>
    <col min="4856" max="4856" width="30.7109375" style="346" customWidth="1"/>
    <col min="4857" max="4857" width="8.7109375" style="346" customWidth="1"/>
    <col min="4858" max="4858" width="10.42578125" style="346" customWidth="1"/>
    <col min="4859" max="4859" width="16.42578125" style="346" customWidth="1"/>
    <col min="4860" max="4860" width="10.7109375" style="346" customWidth="1"/>
    <col min="4861" max="4861" width="8.85546875" style="346" customWidth="1"/>
    <col min="4862" max="4862" width="26.42578125" style="346" customWidth="1"/>
    <col min="4863" max="4863" width="3.7109375" style="346" customWidth="1"/>
    <col min="4864" max="4864" width="2.7109375" style="346" customWidth="1"/>
    <col min="4865" max="4870" width="11" style="346" customWidth="1"/>
    <col min="4871" max="4871" width="24.7109375" style="346" customWidth="1"/>
    <col min="4872" max="4882" width="11" style="346" customWidth="1"/>
    <col min="4883" max="4883" width="36.140625" style="346" customWidth="1"/>
    <col min="4884" max="4893" width="8.7109375" style="346" customWidth="1"/>
    <col min="4894" max="5090" width="11" style="346" customWidth="1"/>
    <col min="5091" max="5111" width="12.42578125" style="346"/>
    <col min="5112" max="5112" width="30.7109375" style="346" customWidth="1"/>
    <col min="5113" max="5113" width="8.7109375" style="346" customWidth="1"/>
    <col min="5114" max="5114" width="10.42578125" style="346" customWidth="1"/>
    <col min="5115" max="5115" width="16.42578125" style="346" customWidth="1"/>
    <col min="5116" max="5116" width="10.7109375" style="346" customWidth="1"/>
    <col min="5117" max="5117" width="8.85546875" style="346" customWidth="1"/>
    <col min="5118" max="5118" width="26.42578125" style="346" customWidth="1"/>
    <col min="5119" max="5119" width="3.7109375" style="346" customWidth="1"/>
    <col min="5120" max="5120" width="2.7109375" style="346" customWidth="1"/>
    <col min="5121" max="5126" width="11" style="346" customWidth="1"/>
    <col min="5127" max="5127" width="24.7109375" style="346" customWidth="1"/>
    <col min="5128" max="5138" width="11" style="346" customWidth="1"/>
    <col min="5139" max="5139" width="36.140625" style="346" customWidth="1"/>
    <col min="5140" max="5149" width="8.7109375" style="346" customWidth="1"/>
    <col min="5150" max="5346" width="11" style="346" customWidth="1"/>
    <col min="5347" max="5367" width="12.42578125" style="346"/>
    <col min="5368" max="5368" width="30.7109375" style="346" customWidth="1"/>
    <col min="5369" max="5369" width="8.7109375" style="346" customWidth="1"/>
    <col min="5370" max="5370" width="10.42578125" style="346" customWidth="1"/>
    <col min="5371" max="5371" width="16.42578125" style="346" customWidth="1"/>
    <col min="5372" max="5372" width="10.7109375" style="346" customWidth="1"/>
    <col min="5373" max="5373" width="8.85546875" style="346" customWidth="1"/>
    <col min="5374" max="5374" width="26.42578125" style="346" customWidth="1"/>
    <col min="5375" max="5375" width="3.7109375" style="346" customWidth="1"/>
    <col min="5376" max="5376" width="2.7109375" style="346" customWidth="1"/>
    <col min="5377" max="5382" width="11" style="346" customWidth="1"/>
    <col min="5383" max="5383" width="24.7109375" style="346" customWidth="1"/>
    <col min="5384" max="5394" width="11" style="346" customWidth="1"/>
    <col min="5395" max="5395" width="36.140625" style="346" customWidth="1"/>
    <col min="5396" max="5405" width="8.7109375" style="346" customWidth="1"/>
    <col min="5406" max="5602" width="11" style="346" customWidth="1"/>
    <col min="5603" max="5623" width="12.42578125" style="346"/>
    <col min="5624" max="5624" width="30.7109375" style="346" customWidth="1"/>
    <col min="5625" max="5625" width="8.7109375" style="346" customWidth="1"/>
    <col min="5626" max="5626" width="10.42578125" style="346" customWidth="1"/>
    <col min="5627" max="5627" width="16.42578125" style="346" customWidth="1"/>
    <col min="5628" max="5628" width="10.7109375" style="346" customWidth="1"/>
    <col min="5629" max="5629" width="8.85546875" style="346" customWidth="1"/>
    <col min="5630" max="5630" width="26.42578125" style="346" customWidth="1"/>
    <col min="5631" max="5631" width="3.7109375" style="346" customWidth="1"/>
    <col min="5632" max="5632" width="2.7109375" style="346" customWidth="1"/>
    <col min="5633" max="5638" width="11" style="346" customWidth="1"/>
    <col min="5639" max="5639" width="24.7109375" style="346" customWidth="1"/>
    <col min="5640" max="5650" width="11" style="346" customWidth="1"/>
    <col min="5651" max="5651" width="36.140625" style="346" customWidth="1"/>
    <col min="5652" max="5661" width="8.7109375" style="346" customWidth="1"/>
    <col min="5662" max="5858" width="11" style="346" customWidth="1"/>
    <col min="5859" max="5879" width="12.42578125" style="346"/>
    <col min="5880" max="5880" width="30.7109375" style="346" customWidth="1"/>
    <col min="5881" max="5881" width="8.7109375" style="346" customWidth="1"/>
    <col min="5882" max="5882" width="10.42578125" style="346" customWidth="1"/>
    <col min="5883" max="5883" width="16.42578125" style="346" customWidth="1"/>
    <col min="5884" max="5884" width="10.7109375" style="346" customWidth="1"/>
    <col min="5885" max="5885" width="8.85546875" style="346" customWidth="1"/>
    <col min="5886" max="5886" width="26.42578125" style="346" customWidth="1"/>
    <col min="5887" max="5887" width="3.7109375" style="346" customWidth="1"/>
    <col min="5888" max="5888" width="2.7109375" style="346" customWidth="1"/>
    <col min="5889" max="5894" width="11" style="346" customWidth="1"/>
    <col min="5895" max="5895" width="24.7109375" style="346" customWidth="1"/>
    <col min="5896" max="5906" width="11" style="346" customWidth="1"/>
    <col min="5907" max="5907" width="36.140625" style="346" customWidth="1"/>
    <col min="5908" max="5917" width="8.7109375" style="346" customWidth="1"/>
    <col min="5918" max="6114" width="11" style="346" customWidth="1"/>
    <col min="6115" max="6135" width="12.42578125" style="346"/>
    <col min="6136" max="6136" width="30.7109375" style="346" customWidth="1"/>
    <col min="6137" max="6137" width="8.7109375" style="346" customWidth="1"/>
    <col min="6138" max="6138" width="10.42578125" style="346" customWidth="1"/>
    <col min="6139" max="6139" width="16.42578125" style="346" customWidth="1"/>
    <col min="6140" max="6140" width="10.7109375" style="346" customWidth="1"/>
    <col min="6141" max="6141" width="8.85546875" style="346" customWidth="1"/>
    <col min="6142" max="6142" width="26.42578125" style="346" customWidth="1"/>
    <col min="6143" max="6143" width="3.7109375" style="346" customWidth="1"/>
    <col min="6144" max="6144" width="2.7109375" style="346" customWidth="1"/>
    <col min="6145" max="6150" width="11" style="346" customWidth="1"/>
    <col min="6151" max="6151" width="24.7109375" style="346" customWidth="1"/>
    <col min="6152" max="6162" width="11" style="346" customWidth="1"/>
    <col min="6163" max="6163" width="36.140625" style="346" customWidth="1"/>
    <col min="6164" max="6173" width="8.7109375" style="346" customWidth="1"/>
    <col min="6174" max="6370" width="11" style="346" customWidth="1"/>
    <col min="6371" max="6391" width="12.42578125" style="346"/>
    <col min="6392" max="6392" width="30.7109375" style="346" customWidth="1"/>
    <col min="6393" max="6393" width="8.7109375" style="346" customWidth="1"/>
    <col min="6394" max="6394" width="10.42578125" style="346" customWidth="1"/>
    <col min="6395" max="6395" width="16.42578125" style="346" customWidth="1"/>
    <col min="6396" max="6396" width="10.7109375" style="346" customWidth="1"/>
    <col min="6397" max="6397" width="8.85546875" style="346" customWidth="1"/>
    <col min="6398" max="6398" width="26.42578125" style="346" customWidth="1"/>
    <col min="6399" max="6399" width="3.7109375" style="346" customWidth="1"/>
    <col min="6400" max="6400" width="2.7109375" style="346" customWidth="1"/>
    <col min="6401" max="6406" width="11" style="346" customWidth="1"/>
    <col min="6407" max="6407" width="24.7109375" style="346" customWidth="1"/>
    <col min="6408" max="6418" width="11" style="346" customWidth="1"/>
    <col min="6419" max="6419" width="36.140625" style="346" customWidth="1"/>
    <col min="6420" max="6429" width="8.7109375" style="346" customWidth="1"/>
    <col min="6430" max="6626" width="11" style="346" customWidth="1"/>
    <col min="6627" max="6647" width="12.42578125" style="346"/>
    <col min="6648" max="6648" width="30.7109375" style="346" customWidth="1"/>
    <col min="6649" max="6649" width="8.7109375" style="346" customWidth="1"/>
    <col min="6650" max="6650" width="10.42578125" style="346" customWidth="1"/>
    <col min="6651" max="6651" width="16.42578125" style="346" customWidth="1"/>
    <col min="6652" max="6652" width="10.7109375" style="346" customWidth="1"/>
    <col min="6653" max="6653" width="8.85546875" style="346" customWidth="1"/>
    <col min="6654" max="6654" width="26.42578125" style="346" customWidth="1"/>
    <col min="6655" max="6655" width="3.7109375" style="346" customWidth="1"/>
    <col min="6656" max="6656" width="2.7109375" style="346" customWidth="1"/>
    <col min="6657" max="6662" width="11" style="346" customWidth="1"/>
    <col min="6663" max="6663" width="24.7109375" style="346" customWidth="1"/>
    <col min="6664" max="6674" width="11" style="346" customWidth="1"/>
    <col min="6675" max="6675" width="36.140625" style="346" customWidth="1"/>
    <col min="6676" max="6685" width="8.7109375" style="346" customWidth="1"/>
    <col min="6686" max="6882" width="11" style="346" customWidth="1"/>
    <col min="6883" max="6903" width="12.42578125" style="346"/>
    <col min="6904" max="6904" width="30.7109375" style="346" customWidth="1"/>
    <col min="6905" max="6905" width="8.7109375" style="346" customWidth="1"/>
    <col min="6906" max="6906" width="10.42578125" style="346" customWidth="1"/>
    <col min="6907" max="6907" width="16.42578125" style="346" customWidth="1"/>
    <col min="6908" max="6908" width="10.7109375" style="346" customWidth="1"/>
    <col min="6909" max="6909" width="8.85546875" style="346" customWidth="1"/>
    <col min="6910" max="6910" width="26.42578125" style="346" customWidth="1"/>
    <col min="6911" max="6911" width="3.7109375" style="346" customWidth="1"/>
    <col min="6912" max="6912" width="2.7109375" style="346" customWidth="1"/>
    <col min="6913" max="6918" width="11" style="346" customWidth="1"/>
    <col min="6919" max="6919" width="24.7109375" style="346" customWidth="1"/>
    <col min="6920" max="6930" width="11" style="346" customWidth="1"/>
    <col min="6931" max="6931" width="36.140625" style="346" customWidth="1"/>
    <col min="6932" max="6941" width="8.7109375" style="346" customWidth="1"/>
    <col min="6942" max="7138" width="11" style="346" customWidth="1"/>
    <col min="7139" max="7159" width="12.42578125" style="346"/>
    <col min="7160" max="7160" width="30.7109375" style="346" customWidth="1"/>
    <col min="7161" max="7161" width="8.7109375" style="346" customWidth="1"/>
    <col min="7162" max="7162" width="10.42578125" style="346" customWidth="1"/>
    <col min="7163" max="7163" width="16.42578125" style="346" customWidth="1"/>
    <col min="7164" max="7164" width="10.7109375" style="346" customWidth="1"/>
    <col min="7165" max="7165" width="8.85546875" style="346" customWidth="1"/>
    <col min="7166" max="7166" width="26.42578125" style="346" customWidth="1"/>
    <col min="7167" max="7167" width="3.7109375" style="346" customWidth="1"/>
    <col min="7168" max="7168" width="2.7109375" style="346" customWidth="1"/>
    <col min="7169" max="7174" width="11" style="346" customWidth="1"/>
    <col min="7175" max="7175" width="24.7109375" style="346" customWidth="1"/>
    <col min="7176" max="7186" width="11" style="346" customWidth="1"/>
    <col min="7187" max="7187" width="36.140625" style="346" customWidth="1"/>
    <col min="7188" max="7197" width="8.7109375" style="346" customWidth="1"/>
    <col min="7198" max="7394" width="11" style="346" customWidth="1"/>
    <col min="7395" max="7415" width="12.42578125" style="346"/>
    <col min="7416" max="7416" width="30.7109375" style="346" customWidth="1"/>
    <col min="7417" max="7417" width="8.7109375" style="346" customWidth="1"/>
    <col min="7418" max="7418" width="10.42578125" style="346" customWidth="1"/>
    <col min="7419" max="7419" width="16.42578125" style="346" customWidth="1"/>
    <col min="7420" max="7420" width="10.7109375" style="346" customWidth="1"/>
    <col min="7421" max="7421" width="8.85546875" style="346" customWidth="1"/>
    <col min="7422" max="7422" width="26.42578125" style="346" customWidth="1"/>
    <col min="7423" max="7423" width="3.7109375" style="346" customWidth="1"/>
    <col min="7424" max="7424" width="2.7109375" style="346" customWidth="1"/>
    <col min="7425" max="7430" width="11" style="346" customWidth="1"/>
    <col min="7431" max="7431" width="24.7109375" style="346" customWidth="1"/>
    <col min="7432" max="7442" width="11" style="346" customWidth="1"/>
    <col min="7443" max="7443" width="36.140625" style="346" customWidth="1"/>
    <col min="7444" max="7453" width="8.7109375" style="346" customWidth="1"/>
    <col min="7454" max="7650" width="11" style="346" customWidth="1"/>
    <col min="7651" max="7671" width="12.42578125" style="346"/>
    <col min="7672" max="7672" width="30.7109375" style="346" customWidth="1"/>
    <col min="7673" max="7673" width="8.7109375" style="346" customWidth="1"/>
    <col min="7674" max="7674" width="10.42578125" style="346" customWidth="1"/>
    <col min="7675" max="7675" width="16.42578125" style="346" customWidth="1"/>
    <col min="7676" max="7676" width="10.7109375" style="346" customWidth="1"/>
    <col min="7677" max="7677" width="8.85546875" style="346" customWidth="1"/>
    <col min="7678" max="7678" width="26.42578125" style="346" customWidth="1"/>
    <col min="7679" max="7679" width="3.7109375" style="346" customWidth="1"/>
    <col min="7680" max="7680" width="2.7109375" style="346" customWidth="1"/>
    <col min="7681" max="7686" width="11" style="346" customWidth="1"/>
    <col min="7687" max="7687" width="24.7109375" style="346" customWidth="1"/>
    <col min="7688" max="7698" width="11" style="346" customWidth="1"/>
    <col min="7699" max="7699" width="36.140625" style="346" customWidth="1"/>
    <col min="7700" max="7709" width="8.7109375" style="346" customWidth="1"/>
    <col min="7710" max="7906" width="11" style="346" customWidth="1"/>
    <col min="7907" max="7927" width="12.42578125" style="346"/>
    <col min="7928" max="7928" width="30.7109375" style="346" customWidth="1"/>
    <col min="7929" max="7929" width="8.7109375" style="346" customWidth="1"/>
    <col min="7930" max="7930" width="10.42578125" style="346" customWidth="1"/>
    <col min="7931" max="7931" width="16.42578125" style="346" customWidth="1"/>
    <col min="7932" max="7932" width="10.7109375" style="346" customWidth="1"/>
    <col min="7933" max="7933" width="8.85546875" style="346" customWidth="1"/>
    <col min="7934" max="7934" width="26.42578125" style="346" customWidth="1"/>
    <col min="7935" max="7935" width="3.7109375" style="346" customWidth="1"/>
    <col min="7936" max="7936" width="2.7109375" style="346" customWidth="1"/>
    <col min="7937" max="7942" width="11" style="346" customWidth="1"/>
    <col min="7943" max="7943" width="24.7109375" style="346" customWidth="1"/>
    <col min="7944" max="7954" width="11" style="346" customWidth="1"/>
    <col min="7955" max="7955" width="36.140625" style="346" customWidth="1"/>
    <col min="7956" max="7965" width="8.7109375" style="346" customWidth="1"/>
    <col min="7966" max="8162" width="11" style="346" customWidth="1"/>
    <col min="8163" max="8183" width="12.42578125" style="346"/>
    <col min="8184" max="8184" width="30.7109375" style="346" customWidth="1"/>
    <col min="8185" max="8185" width="8.7109375" style="346" customWidth="1"/>
    <col min="8186" max="8186" width="10.42578125" style="346" customWidth="1"/>
    <col min="8187" max="8187" width="16.42578125" style="346" customWidth="1"/>
    <col min="8188" max="8188" width="10.7109375" style="346" customWidth="1"/>
    <col min="8189" max="8189" width="8.85546875" style="346" customWidth="1"/>
    <col min="8190" max="8190" width="26.42578125" style="346" customWidth="1"/>
    <col min="8191" max="8191" width="3.7109375" style="346" customWidth="1"/>
    <col min="8192" max="8192" width="2.7109375" style="346" customWidth="1"/>
    <col min="8193" max="8198" width="11" style="346" customWidth="1"/>
    <col min="8199" max="8199" width="24.7109375" style="346" customWidth="1"/>
    <col min="8200" max="8210" width="11" style="346" customWidth="1"/>
    <col min="8211" max="8211" width="36.140625" style="346" customWidth="1"/>
    <col min="8212" max="8221" width="8.7109375" style="346" customWidth="1"/>
    <col min="8222" max="8418" width="11" style="346" customWidth="1"/>
    <col min="8419" max="8439" width="12.42578125" style="346"/>
    <col min="8440" max="8440" width="30.7109375" style="346" customWidth="1"/>
    <col min="8441" max="8441" width="8.7109375" style="346" customWidth="1"/>
    <col min="8442" max="8442" width="10.42578125" style="346" customWidth="1"/>
    <col min="8443" max="8443" width="16.42578125" style="346" customWidth="1"/>
    <col min="8444" max="8444" width="10.7109375" style="346" customWidth="1"/>
    <col min="8445" max="8445" width="8.85546875" style="346" customWidth="1"/>
    <col min="8446" max="8446" width="26.42578125" style="346" customWidth="1"/>
    <col min="8447" max="8447" width="3.7109375" style="346" customWidth="1"/>
    <col min="8448" max="8448" width="2.7109375" style="346" customWidth="1"/>
    <col min="8449" max="8454" width="11" style="346" customWidth="1"/>
    <col min="8455" max="8455" width="24.7109375" style="346" customWidth="1"/>
    <col min="8456" max="8466" width="11" style="346" customWidth="1"/>
    <col min="8467" max="8467" width="36.140625" style="346" customWidth="1"/>
    <col min="8468" max="8477" width="8.7109375" style="346" customWidth="1"/>
    <col min="8478" max="8674" width="11" style="346" customWidth="1"/>
    <col min="8675" max="8695" width="12.42578125" style="346"/>
    <col min="8696" max="8696" width="30.7109375" style="346" customWidth="1"/>
    <col min="8697" max="8697" width="8.7109375" style="346" customWidth="1"/>
    <col min="8698" max="8698" width="10.42578125" style="346" customWidth="1"/>
    <col min="8699" max="8699" width="16.42578125" style="346" customWidth="1"/>
    <col min="8700" max="8700" width="10.7109375" style="346" customWidth="1"/>
    <col min="8701" max="8701" width="8.85546875" style="346" customWidth="1"/>
    <col min="8702" max="8702" width="26.42578125" style="346" customWidth="1"/>
    <col min="8703" max="8703" width="3.7109375" style="346" customWidth="1"/>
    <col min="8704" max="8704" width="2.7109375" style="346" customWidth="1"/>
    <col min="8705" max="8710" width="11" style="346" customWidth="1"/>
    <col min="8711" max="8711" width="24.7109375" style="346" customWidth="1"/>
    <col min="8712" max="8722" width="11" style="346" customWidth="1"/>
    <col min="8723" max="8723" width="36.140625" style="346" customWidth="1"/>
    <col min="8724" max="8733" width="8.7109375" style="346" customWidth="1"/>
    <col min="8734" max="8930" width="11" style="346" customWidth="1"/>
    <col min="8931" max="8951" width="12.42578125" style="346"/>
    <col min="8952" max="8952" width="30.7109375" style="346" customWidth="1"/>
    <col min="8953" max="8953" width="8.7109375" style="346" customWidth="1"/>
    <col min="8954" max="8954" width="10.42578125" style="346" customWidth="1"/>
    <col min="8955" max="8955" width="16.42578125" style="346" customWidth="1"/>
    <col min="8956" max="8956" width="10.7109375" style="346" customWidth="1"/>
    <col min="8957" max="8957" width="8.85546875" style="346" customWidth="1"/>
    <col min="8958" max="8958" width="26.42578125" style="346" customWidth="1"/>
    <col min="8959" max="8959" width="3.7109375" style="346" customWidth="1"/>
    <col min="8960" max="8960" width="2.7109375" style="346" customWidth="1"/>
    <col min="8961" max="8966" width="11" style="346" customWidth="1"/>
    <col min="8967" max="8967" width="24.7109375" style="346" customWidth="1"/>
    <col min="8968" max="8978" width="11" style="346" customWidth="1"/>
    <col min="8979" max="8979" width="36.140625" style="346" customWidth="1"/>
    <col min="8980" max="8989" width="8.7109375" style="346" customWidth="1"/>
    <col min="8990" max="9186" width="11" style="346" customWidth="1"/>
    <col min="9187" max="9207" width="12.42578125" style="346"/>
    <col min="9208" max="9208" width="30.7109375" style="346" customWidth="1"/>
    <col min="9209" max="9209" width="8.7109375" style="346" customWidth="1"/>
    <col min="9210" max="9210" width="10.42578125" style="346" customWidth="1"/>
    <col min="9211" max="9211" width="16.42578125" style="346" customWidth="1"/>
    <col min="9212" max="9212" width="10.7109375" style="346" customWidth="1"/>
    <col min="9213" max="9213" width="8.85546875" style="346" customWidth="1"/>
    <col min="9214" max="9214" width="26.42578125" style="346" customWidth="1"/>
    <col min="9215" max="9215" width="3.7109375" style="346" customWidth="1"/>
    <col min="9216" max="9216" width="2.7109375" style="346" customWidth="1"/>
    <col min="9217" max="9222" width="11" style="346" customWidth="1"/>
    <col min="9223" max="9223" width="24.7109375" style="346" customWidth="1"/>
    <col min="9224" max="9234" width="11" style="346" customWidth="1"/>
    <col min="9235" max="9235" width="36.140625" style="346" customWidth="1"/>
    <col min="9236" max="9245" width="8.7109375" style="346" customWidth="1"/>
    <col min="9246" max="9442" width="11" style="346" customWidth="1"/>
    <col min="9443" max="9463" width="12.42578125" style="346"/>
    <col min="9464" max="9464" width="30.7109375" style="346" customWidth="1"/>
    <col min="9465" max="9465" width="8.7109375" style="346" customWidth="1"/>
    <col min="9466" max="9466" width="10.42578125" style="346" customWidth="1"/>
    <col min="9467" max="9467" width="16.42578125" style="346" customWidth="1"/>
    <col min="9468" max="9468" width="10.7109375" style="346" customWidth="1"/>
    <col min="9469" max="9469" width="8.85546875" style="346" customWidth="1"/>
    <col min="9470" max="9470" width="26.42578125" style="346" customWidth="1"/>
    <col min="9471" max="9471" width="3.7109375" style="346" customWidth="1"/>
    <col min="9472" max="9472" width="2.7109375" style="346" customWidth="1"/>
    <col min="9473" max="9478" width="11" style="346" customWidth="1"/>
    <col min="9479" max="9479" width="24.7109375" style="346" customWidth="1"/>
    <col min="9480" max="9490" width="11" style="346" customWidth="1"/>
    <col min="9491" max="9491" width="36.140625" style="346" customWidth="1"/>
    <col min="9492" max="9501" width="8.7109375" style="346" customWidth="1"/>
    <col min="9502" max="9698" width="11" style="346" customWidth="1"/>
    <col min="9699" max="9719" width="12.42578125" style="346"/>
    <col min="9720" max="9720" width="30.7109375" style="346" customWidth="1"/>
    <col min="9721" max="9721" width="8.7109375" style="346" customWidth="1"/>
    <col min="9722" max="9722" width="10.42578125" style="346" customWidth="1"/>
    <col min="9723" max="9723" width="16.42578125" style="346" customWidth="1"/>
    <col min="9724" max="9724" width="10.7109375" style="346" customWidth="1"/>
    <col min="9725" max="9725" width="8.85546875" style="346" customWidth="1"/>
    <col min="9726" max="9726" width="26.42578125" style="346" customWidth="1"/>
    <col min="9727" max="9727" width="3.7109375" style="346" customWidth="1"/>
    <col min="9728" max="9728" width="2.7109375" style="346" customWidth="1"/>
    <col min="9729" max="9734" width="11" style="346" customWidth="1"/>
    <col min="9735" max="9735" width="24.7109375" style="346" customWidth="1"/>
    <col min="9736" max="9746" width="11" style="346" customWidth="1"/>
    <col min="9747" max="9747" width="36.140625" style="346" customWidth="1"/>
    <col min="9748" max="9757" width="8.7109375" style="346" customWidth="1"/>
    <col min="9758" max="9954" width="11" style="346" customWidth="1"/>
    <col min="9955" max="9975" width="12.42578125" style="346"/>
    <col min="9976" max="9976" width="30.7109375" style="346" customWidth="1"/>
    <col min="9977" max="9977" width="8.7109375" style="346" customWidth="1"/>
    <col min="9978" max="9978" width="10.42578125" style="346" customWidth="1"/>
    <col min="9979" max="9979" width="16.42578125" style="346" customWidth="1"/>
    <col min="9980" max="9980" width="10.7109375" style="346" customWidth="1"/>
    <col min="9981" max="9981" width="8.85546875" style="346" customWidth="1"/>
    <col min="9982" max="9982" width="26.42578125" style="346" customWidth="1"/>
    <col min="9983" max="9983" width="3.7109375" style="346" customWidth="1"/>
    <col min="9984" max="9984" width="2.7109375" style="346" customWidth="1"/>
    <col min="9985" max="9990" width="11" style="346" customWidth="1"/>
    <col min="9991" max="9991" width="24.7109375" style="346" customWidth="1"/>
    <col min="9992" max="10002" width="11" style="346" customWidth="1"/>
    <col min="10003" max="10003" width="36.140625" style="346" customWidth="1"/>
    <col min="10004" max="10013" width="8.7109375" style="346" customWidth="1"/>
    <col min="10014" max="10210" width="11" style="346" customWidth="1"/>
    <col min="10211" max="10231" width="12.42578125" style="346"/>
    <col min="10232" max="10232" width="30.7109375" style="346" customWidth="1"/>
    <col min="10233" max="10233" width="8.7109375" style="346" customWidth="1"/>
    <col min="10234" max="10234" width="10.42578125" style="346" customWidth="1"/>
    <col min="10235" max="10235" width="16.42578125" style="346" customWidth="1"/>
    <col min="10236" max="10236" width="10.7109375" style="346" customWidth="1"/>
    <col min="10237" max="10237" width="8.85546875" style="346" customWidth="1"/>
    <col min="10238" max="10238" width="26.42578125" style="346" customWidth="1"/>
    <col min="10239" max="10239" width="3.7109375" style="346" customWidth="1"/>
    <col min="10240" max="10240" width="2.7109375" style="346" customWidth="1"/>
    <col min="10241" max="10246" width="11" style="346" customWidth="1"/>
    <col min="10247" max="10247" width="24.7109375" style="346" customWidth="1"/>
    <col min="10248" max="10258" width="11" style="346" customWidth="1"/>
    <col min="10259" max="10259" width="36.140625" style="346" customWidth="1"/>
    <col min="10260" max="10269" width="8.7109375" style="346" customWidth="1"/>
    <col min="10270" max="10466" width="11" style="346" customWidth="1"/>
    <col min="10467" max="10487" width="12.42578125" style="346"/>
    <col min="10488" max="10488" width="30.7109375" style="346" customWidth="1"/>
    <col min="10489" max="10489" width="8.7109375" style="346" customWidth="1"/>
    <col min="10490" max="10490" width="10.42578125" style="346" customWidth="1"/>
    <col min="10491" max="10491" width="16.42578125" style="346" customWidth="1"/>
    <col min="10492" max="10492" width="10.7109375" style="346" customWidth="1"/>
    <col min="10493" max="10493" width="8.85546875" style="346" customWidth="1"/>
    <col min="10494" max="10494" width="26.42578125" style="346" customWidth="1"/>
    <col min="10495" max="10495" width="3.7109375" style="346" customWidth="1"/>
    <col min="10496" max="10496" width="2.7109375" style="346" customWidth="1"/>
    <col min="10497" max="10502" width="11" style="346" customWidth="1"/>
    <col min="10503" max="10503" width="24.7109375" style="346" customWidth="1"/>
    <col min="10504" max="10514" width="11" style="346" customWidth="1"/>
    <col min="10515" max="10515" width="36.140625" style="346" customWidth="1"/>
    <col min="10516" max="10525" width="8.7109375" style="346" customWidth="1"/>
    <col min="10526" max="10722" width="11" style="346" customWidth="1"/>
    <col min="10723" max="10743" width="12.42578125" style="346"/>
    <col min="10744" max="10744" width="30.7109375" style="346" customWidth="1"/>
    <col min="10745" max="10745" width="8.7109375" style="346" customWidth="1"/>
    <col min="10746" max="10746" width="10.42578125" style="346" customWidth="1"/>
    <col min="10747" max="10747" width="16.42578125" style="346" customWidth="1"/>
    <col min="10748" max="10748" width="10.7109375" style="346" customWidth="1"/>
    <col min="10749" max="10749" width="8.85546875" style="346" customWidth="1"/>
    <col min="10750" max="10750" width="26.42578125" style="346" customWidth="1"/>
    <col min="10751" max="10751" width="3.7109375" style="346" customWidth="1"/>
    <col min="10752" max="10752" width="2.7109375" style="346" customWidth="1"/>
    <col min="10753" max="10758" width="11" style="346" customWidth="1"/>
    <col min="10759" max="10759" width="24.7109375" style="346" customWidth="1"/>
    <col min="10760" max="10770" width="11" style="346" customWidth="1"/>
    <col min="10771" max="10771" width="36.140625" style="346" customWidth="1"/>
    <col min="10772" max="10781" width="8.7109375" style="346" customWidth="1"/>
    <col min="10782" max="10978" width="11" style="346" customWidth="1"/>
    <col min="10979" max="10999" width="12.42578125" style="346"/>
    <col min="11000" max="11000" width="30.7109375" style="346" customWidth="1"/>
    <col min="11001" max="11001" width="8.7109375" style="346" customWidth="1"/>
    <col min="11002" max="11002" width="10.42578125" style="346" customWidth="1"/>
    <col min="11003" max="11003" width="16.42578125" style="346" customWidth="1"/>
    <col min="11004" max="11004" width="10.7109375" style="346" customWidth="1"/>
    <col min="11005" max="11005" width="8.85546875" style="346" customWidth="1"/>
    <col min="11006" max="11006" width="26.42578125" style="346" customWidth="1"/>
    <col min="11007" max="11007" width="3.7109375" style="346" customWidth="1"/>
    <col min="11008" max="11008" width="2.7109375" style="346" customWidth="1"/>
    <col min="11009" max="11014" width="11" style="346" customWidth="1"/>
    <col min="11015" max="11015" width="24.7109375" style="346" customWidth="1"/>
    <col min="11016" max="11026" width="11" style="346" customWidth="1"/>
    <col min="11027" max="11027" width="36.140625" style="346" customWidth="1"/>
    <col min="11028" max="11037" width="8.7109375" style="346" customWidth="1"/>
    <col min="11038" max="11234" width="11" style="346" customWidth="1"/>
    <col min="11235" max="11255" width="12.42578125" style="346"/>
    <col min="11256" max="11256" width="30.7109375" style="346" customWidth="1"/>
    <col min="11257" max="11257" width="8.7109375" style="346" customWidth="1"/>
    <col min="11258" max="11258" width="10.42578125" style="346" customWidth="1"/>
    <col min="11259" max="11259" width="16.42578125" style="346" customWidth="1"/>
    <col min="11260" max="11260" width="10.7109375" style="346" customWidth="1"/>
    <col min="11261" max="11261" width="8.85546875" style="346" customWidth="1"/>
    <col min="11262" max="11262" width="26.42578125" style="346" customWidth="1"/>
    <col min="11263" max="11263" width="3.7109375" style="346" customWidth="1"/>
    <col min="11264" max="11264" width="2.7109375" style="346" customWidth="1"/>
    <col min="11265" max="11270" width="11" style="346" customWidth="1"/>
    <col min="11271" max="11271" width="24.7109375" style="346" customWidth="1"/>
    <col min="11272" max="11282" width="11" style="346" customWidth="1"/>
    <col min="11283" max="11283" width="36.140625" style="346" customWidth="1"/>
    <col min="11284" max="11293" width="8.7109375" style="346" customWidth="1"/>
    <col min="11294" max="11490" width="11" style="346" customWidth="1"/>
    <col min="11491" max="11511" width="12.42578125" style="346"/>
    <col min="11512" max="11512" width="30.7109375" style="346" customWidth="1"/>
    <col min="11513" max="11513" width="8.7109375" style="346" customWidth="1"/>
    <col min="11514" max="11514" width="10.42578125" style="346" customWidth="1"/>
    <col min="11515" max="11515" width="16.42578125" style="346" customWidth="1"/>
    <col min="11516" max="11516" width="10.7109375" style="346" customWidth="1"/>
    <col min="11517" max="11517" width="8.85546875" style="346" customWidth="1"/>
    <col min="11518" max="11518" width="26.42578125" style="346" customWidth="1"/>
    <col min="11519" max="11519" width="3.7109375" style="346" customWidth="1"/>
    <col min="11520" max="11520" width="2.7109375" style="346" customWidth="1"/>
    <col min="11521" max="11526" width="11" style="346" customWidth="1"/>
    <col min="11527" max="11527" width="24.7109375" style="346" customWidth="1"/>
    <col min="11528" max="11538" width="11" style="346" customWidth="1"/>
    <col min="11539" max="11539" width="36.140625" style="346" customWidth="1"/>
    <col min="11540" max="11549" width="8.7109375" style="346" customWidth="1"/>
    <col min="11550" max="11746" width="11" style="346" customWidth="1"/>
    <col min="11747" max="11767" width="12.42578125" style="346"/>
    <col min="11768" max="11768" width="30.7109375" style="346" customWidth="1"/>
    <col min="11769" max="11769" width="8.7109375" style="346" customWidth="1"/>
    <col min="11770" max="11770" width="10.42578125" style="346" customWidth="1"/>
    <col min="11771" max="11771" width="16.42578125" style="346" customWidth="1"/>
    <col min="11772" max="11772" width="10.7109375" style="346" customWidth="1"/>
    <col min="11773" max="11773" width="8.85546875" style="346" customWidth="1"/>
    <col min="11774" max="11774" width="26.42578125" style="346" customWidth="1"/>
    <col min="11775" max="11775" width="3.7109375" style="346" customWidth="1"/>
    <col min="11776" max="11776" width="2.7109375" style="346" customWidth="1"/>
    <col min="11777" max="11782" width="11" style="346" customWidth="1"/>
    <col min="11783" max="11783" width="24.7109375" style="346" customWidth="1"/>
    <col min="11784" max="11794" width="11" style="346" customWidth="1"/>
    <col min="11795" max="11795" width="36.140625" style="346" customWidth="1"/>
    <col min="11796" max="11805" width="8.7109375" style="346" customWidth="1"/>
    <col min="11806" max="12002" width="11" style="346" customWidth="1"/>
    <col min="12003" max="12023" width="12.42578125" style="346"/>
    <col min="12024" max="12024" width="30.7109375" style="346" customWidth="1"/>
    <col min="12025" max="12025" width="8.7109375" style="346" customWidth="1"/>
    <col min="12026" max="12026" width="10.42578125" style="346" customWidth="1"/>
    <col min="12027" max="12027" width="16.42578125" style="346" customWidth="1"/>
    <col min="12028" max="12028" width="10.7109375" style="346" customWidth="1"/>
    <col min="12029" max="12029" width="8.85546875" style="346" customWidth="1"/>
    <col min="12030" max="12030" width="26.42578125" style="346" customWidth="1"/>
    <col min="12031" max="12031" width="3.7109375" style="346" customWidth="1"/>
    <col min="12032" max="12032" width="2.7109375" style="346" customWidth="1"/>
    <col min="12033" max="12038" width="11" style="346" customWidth="1"/>
    <col min="12039" max="12039" width="24.7109375" style="346" customWidth="1"/>
    <col min="12040" max="12050" width="11" style="346" customWidth="1"/>
    <col min="12051" max="12051" width="36.140625" style="346" customWidth="1"/>
    <col min="12052" max="12061" width="8.7109375" style="346" customWidth="1"/>
    <col min="12062" max="12258" width="11" style="346" customWidth="1"/>
    <col min="12259" max="12279" width="12.42578125" style="346"/>
    <col min="12280" max="12280" width="30.7109375" style="346" customWidth="1"/>
    <col min="12281" max="12281" width="8.7109375" style="346" customWidth="1"/>
    <col min="12282" max="12282" width="10.42578125" style="346" customWidth="1"/>
    <col min="12283" max="12283" width="16.42578125" style="346" customWidth="1"/>
    <col min="12284" max="12284" width="10.7109375" style="346" customWidth="1"/>
    <col min="12285" max="12285" width="8.85546875" style="346" customWidth="1"/>
    <col min="12286" max="12286" width="26.42578125" style="346" customWidth="1"/>
    <col min="12287" max="12287" width="3.7109375" style="346" customWidth="1"/>
    <col min="12288" max="12288" width="2.7109375" style="346" customWidth="1"/>
    <col min="12289" max="12294" width="11" style="346" customWidth="1"/>
    <col min="12295" max="12295" width="24.7109375" style="346" customWidth="1"/>
    <col min="12296" max="12306" width="11" style="346" customWidth="1"/>
    <col min="12307" max="12307" width="36.140625" style="346" customWidth="1"/>
    <col min="12308" max="12317" width="8.7109375" style="346" customWidth="1"/>
    <col min="12318" max="12514" width="11" style="346" customWidth="1"/>
    <col min="12515" max="12535" width="12.42578125" style="346"/>
    <col min="12536" max="12536" width="30.7109375" style="346" customWidth="1"/>
    <col min="12537" max="12537" width="8.7109375" style="346" customWidth="1"/>
    <col min="12538" max="12538" width="10.42578125" style="346" customWidth="1"/>
    <col min="12539" max="12539" width="16.42578125" style="346" customWidth="1"/>
    <col min="12540" max="12540" width="10.7109375" style="346" customWidth="1"/>
    <col min="12541" max="12541" width="8.85546875" style="346" customWidth="1"/>
    <col min="12542" max="12542" width="26.42578125" style="346" customWidth="1"/>
    <col min="12543" max="12543" width="3.7109375" style="346" customWidth="1"/>
    <col min="12544" max="12544" width="2.7109375" style="346" customWidth="1"/>
    <col min="12545" max="12550" width="11" style="346" customWidth="1"/>
    <col min="12551" max="12551" width="24.7109375" style="346" customWidth="1"/>
    <col min="12552" max="12562" width="11" style="346" customWidth="1"/>
    <col min="12563" max="12563" width="36.140625" style="346" customWidth="1"/>
    <col min="12564" max="12573" width="8.7109375" style="346" customWidth="1"/>
    <col min="12574" max="12770" width="11" style="346" customWidth="1"/>
    <col min="12771" max="12791" width="12.42578125" style="346"/>
    <col min="12792" max="12792" width="30.7109375" style="346" customWidth="1"/>
    <col min="12793" max="12793" width="8.7109375" style="346" customWidth="1"/>
    <col min="12794" max="12794" width="10.42578125" style="346" customWidth="1"/>
    <col min="12795" max="12795" width="16.42578125" style="346" customWidth="1"/>
    <col min="12796" max="12796" width="10.7109375" style="346" customWidth="1"/>
    <col min="12797" max="12797" width="8.85546875" style="346" customWidth="1"/>
    <col min="12798" max="12798" width="26.42578125" style="346" customWidth="1"/>
    <col min="12799" max="12799" width="3.7109375" style="346" customWidth="1"/>
    <col min="12800" max="12800" width="2.7109375" style="346" customWidth="1"/>
    <col min="12801" max="12806" width="11" style="346" customWidth="1"/>
    <col min="12807" max="12807" width="24.7109375" style="346" customWidth="1"/>
    <col min="12808" max="12818" width="11" style="346" customWidth="1"/>
    <col min="12819" max="12819" width="36.140625" style="346" customWidth="1"/>
    <col min="12820" max="12829" width="8.7109375" style="346" customWidth="1"/>
    <col min="12830" max="13026" width="11" style="346" customWidth="1"/>
    <col min="13027" max="13047" width="12.42578125" style="346"/>
    <col min="13048" max="13048" width="30.7109375" style="346" customWidth="1"/>
    <col min="13049" max="13049" width="8.7109375" style="346" customWidth="1"/>
    <col min="13050" max="13050" width="10.42578125" style="346" customWidth="1"/>
    <col min="13051" max="13051" width="16.42578125" style="346" customWidth="1"/>
    <col min="13052" max="13052" width="10.7109375" style="346" customWidth="1"/>
    <col min="13053" max="13053" width="8.85546875" style="346" customWidth="1"/>
    <col min="13054" max="13054" width="26.42578125" style="346" customWidth="1"/>
    <col min="13055" max="13055" width="3.7109375" style="346" customWidth="1"/>
    <col min="13056" max="13056" width="2.7109375" style="346" customWidth="1"/>
    <col min="13057" max="13062" width="11" style="346" customWidth="1"/>
    <col min="13063" max="13063" width="24.7109375" style="346" customWidth="1"/>
    <col min="13064" max="13074" width="11" style="346" customWidth="1"/>
    <col min="13075" max="13075" width="36.140625" style="346" customWidth="1"/>
    <col min="13076" max="13085" width="8.7109375" style="346" customWidth="1"/>
    <col min="13086" max="13282" width="11" style="346" customWidth="1"/>
    <col min="13283" max="13303" width="12.42578125" style="346"/>
    <col min="13304" max="13304" width="30.7109375" style="346" customWidth="1"/>
    <col min="13305" max="13305" width="8.7109375" style="346" customWidth="1"/>
    <col min="13306" max="13306" width="10.42578125" style="346" customWidth="1"/>
    <col min="13307" max="13307" width="16.42578125" style="346" customWidth="1"/>
    <col min="13308" max="13308" width="10.7109375" style="346" customWidth="1"/>
    <col min="13309" max="13309" width="8.85546875" style="346" customWidth="1"/>
    <col min="13310" max="13310" width="26.42578125" style="346" customWidth="1"/>
    <col min="13311" max="13311" width="3.7109375" style="346" customWidth="1"/>
    <col min="13312" max="13312" width="2.7109375" style="346" customWidth="1"/>
    <col min="13313" max="13318" width="11" style="346" customWidth="1"/>
    <col min="13319" max="13319" width="24.7109375" style="346" customWidth="1"/>
    <col min="13320" max="13330" width="11" style="346" customWidth="1"/>
    <col min="13331" max="13331" width="36.140625" style="346" customWidth="1"/>
    <col min="13332" max="13341" width="8.7109375" style="346" customWidth="1"/>
    <col min="13342" max="13538" width="11" style="346" customWidth="1"/>
    <col min="13539" max="13559" width="12.42578125" style="346"/>
    <col min="13560" max="13560" width="30.7109375" style="346" customWidth="1"/>
    <col min="13561" max="13561" width="8.7109375" style="346" customWidth="1"/>
    <col min="13562" max="13562" width="10.42578125" style="346" customWidth="1"/>
    <col min="13563" max="13563" width="16.42578125" style="346" customWidth="1"/>
    <col min="13564" max="13564" width="10.7109375" style="346" customWidth="1"/>
    <col min="13565" max="13565" width="8.85546875" style="346" customWidth="1"/>
    <col min="13566" max="13566" width="26.42578125" style="346" customWidth="1"/>
    <col min="13567" max="13567" width="3.7109375" style="346" customWidth="1"/>
    <col min="13568" max="13568" width="2.7109375" style="346" customWidth="1"/>
    <col min="13569" max="13574" width="11" style="346" customWidth="1"/>
    <col min="13575" max="13575" width="24.7109375" style="346" customWidth="1"/>
    <col min="13576" max="13586" width="11" style="346" customWidth="1"/>
    <col min="13587" max="13587" width="36.140625" style="346" customWidth="1"/>
    <col min="13588" max="13597" width="8.7109375" style="346" customWidth="1"/>
    <col min="13598" max="13794" width="11" style="346" customWidth="1"/>
    <col min="13795" max="13815" width="12.42578125" style="346"/>
    <col min="13816" max="13816" width="30.7109375" style="346" customWidth="1"/>
    <col min="13817" max="13817" width="8.7109375" style="346" customWidth="1"/>
    <col min="13818" max="13818" width="10.42578125" style="346" customWidth="1"/>
    <col min="13819" max="13819" width="16.42578125" style="346" customWidth="1"/>
    <col min="13820" max="13820" width="10.7109375" style="346" customWidth="1"/>
    <col min="13821" max="13821" width="8.85546875" style="346" customWidth="1"/>
    <col min="13822" max="13822" width="26.42578125" style="346" customWidth="1"/>
    <col min="13823" max="13823" width="3.7109375" style="346" customWidth="1"/>
    <col min="13824" max="13824" width="2.7109375" style="346" customWidth="1"/>
    <col min="13825" max="13830" width="11" style="346" customWidth="1"/>
    <col min="13831" max="13831" width="24.7109375" style="346" customWidth="1"/>
    <col min="13832" max="13842" width="11" style="346" customWidth="1"/>
    <col min="13843" max="13843" width="36.140625" style="346" customWidth="1"/>
    <col min="13844" max="13853" width="8.7109375" style="346" customWidth="1"/>
    <col min="13854" max="14050" width="11" style="346" customWidth="1"/>
    <col min="14051" max="14071" width="12.42578125" style="346"/>
    <col min="14072" max="14072" width="30.7109375" style="346" customWidth="1"/>
    <col min="14073" max="14073" width="8.7109375" style="346" customWidth="1"/>
    <col min="14074" max="14074" width="10.42578125" style="346" customWidth="1"/>
    <col min="14075" max="14075" width="16.42578125" style="346" customWidth="1"/>
    <col min="14076" max="14076" width="10.7109375" style="346" customWidth="1"/>
    <col min="14077" max="14077" width="8.85546875" style="346" customWidth="1"/>
    <col min="14078" max="14078" width="26.42578125" style="346" customWidth="1"/>
    <col min="14079" max="14079" width="3.7109375" style="346" customWidth="1"/>
    <col min="14080" max="14080" width="2.7109375" style="346" customWidth="1"/>
    <col min="14081" max="14086" width="11" style="346" customWidth="1"/>
    <col min="14087" max="14087" width="24.7109375" style="346" customWidth="1"/>
    <col min="14088" max="14098" width="11" style="346" customWidth="1"/>
    <col min="14099" max="14099" width="36.140625" style="346" customWidth="1"/>
    <col min="14100" max="14109" width="8.7109375" style="346" customWidth="1"/>
    <col min="14110" max="14306" width="11" style="346" customWidth="1"/>
    <col min="14307" max="14327" width="12.42578125" style="346"/>
    <col min="14328" max="14328" width="30.7109375" style="346" customWidth="1"/>
    <col min="14329" max="14329" width="8.7109375" style="346" customWidth="1"/>
    <col min="14330" max="14330" width="10.42578125" style="346" customWidth="1"/>
    <col min="14331" max="14331" width="16.42578125" style="346" customWidth="1"/>
    <col min="14332" max="14332" width="10.7109375" style="346" customWidth="1"/>
    <col min="14333" max="14333" width="8.85546875" style="346" customWidth="1"/>
    <col min="14334" max="14334" width="26.42578125" style="346" customWidth="1"/>
    <col min="14335" max="14335" width="3.7109375" style="346" customWidth="1"/>
    <col min="14336" max="14336" width="2.7109375" style="346" customWidth="1"/>
    <col min="14337" max="14342" width="11" style="346" customWidth="1"/>
    <col min="14343" max="14343" width="24.7109375" style="346" customWidth="1"/>
    <col min="14344" max="14354" width="11" style="346" customWidth="1"/>
    <col min="14355" max="14355" width="36.140625" style="346" customWidth="1"/>
    <col min="14356" max="14365" width="8.7109375" style="346" customWidth="1"/>
    <col min="14366" max="14562" width="11" style="346" customWidth="1"/>
    <col min="14563" max="14583" width="12.42578125" style="346"/>
    <col min="14584" max="14584" width="30.7109375" style="346" customWidth="1"/>
    <col min="14585" max="14585" width="8.7109375" style="346" customWidth="1"/>
    <col min="14586" max="14586" width="10.42578125" style="346" customWidth="1"/>
    <col min="14587" max="14587" width="16.42578125" style="346" customWidth="1"/>
    <col min="14588" max="14588" width="10.7109375" style="346" customWidth="1"/>
    <col min="14589" max="14589" width="8.85546875" style="346" customWidth="1"/>
    <col min="14590" max="14590" width="26.42578125" style="346" customWidth="1"/>
    <col min="14591" max="14591" width="3.7109375" style="346" customWidth="1"/>
    <col min="14592" max="14592" width="2.7109375" style="346" customWidth="1"/>
    <col min="14593" max="14598" width="11" style="346" customWidth="1"/>
    <col min="14599" max="14599" width="24.7109375" style="346" customWidth="1"/>
    <col min="14600" max="14610" width="11" style="346" customWidth="1"/>
    <col min="14611" max="14611" width="36.140625" style="346" customWidth="1"/>
    <col min="14612" max="14621" width="8.7109375" style="346" customWidth="1"/>
    <col min="14622" max="14818" width="11" style="346" customWidth="1"/>
    <col min="14819" max="14839" width="12.42578125" style="346"/>
    <col min="14840" max="14840" width="30.7109375" style="346" customWidth="1"/>
    <col min="14841" max="14841" width="8.7109375" style="346" customWidth="1"/>
    <col min="14842" max="14842" width="10.42578125" style="346" customWidth="1"/>
    <col min="14843" max="14843" width="16.42578125" style="346" customWidth="1"/>
    <col min="14844" max="14844" width="10.7109375" style="346" customWidth="1"/>
    <col min="14845" max="14845" width="8.85546875" style="346" customWidth="1"/>
    <col min="14846" max="14846" width="26.42578125" style="346" customWidth="1"/>
    <col min="14847" max="14847" width="3.7109375" style="346" customWidth="1"/>
    <col min="14848" max="14848" width="2.7109375" style="346" customWidth="1"/>
    <col min="14849" max="14854" width="11" style="346" customWidth="1"/>
    <col min="14855" max="14855" width="24.7109375" style="346" customWidth="1"/>
    <col min="14856" max="14866" width="11" style="346" customWidth="1"/>
    <col min="14867" max="14867" width="36.140625" style="346" customWidth="1"/>
    <col min="14868" max="14877" width="8.7109375" style="346" customWidth="1"/>
    <col min="14878" max="15074" width="11" style="346" customWidth="1"/>
    <col min="15075" max="15095" width="12.42578125" style="346"/>
    <col min="15096" max="15096" width="30.7109375" style="346" customWidth="1"/>
    <col min="15097" max="15097" width="8.7109375" style="346" customWidth="1"/>
    <col min="15098" max="15098" width="10.42578125" style="346" customWidth="1"/>
    <col min="15099" max="15099" width="16.42578125" style="346" customWidth="1"/>
    <col min="15100" max="15100" width="10.7109375" style="346" customWidth="1"/>
    <col min="15101" max="15101" width="8.85546875" style="346" customWidth="1"/>
    <col min="15102" max="15102" width="26.42578125" style="346" customWidth="1"/>
    <col min="15103" max="15103" width="3.7109375" style="346" customWidth="1"/>
    <col min="15104" max="15104" width="2.7109375" style="346" customWidth="1"/>
    <col min="15105" max="15110" width="11" style="346" customWidth="1"/>
    <col min="15111" max="15111" width="24.7109375" style="346" customWidth="1"/>
    <col min="15112" max="15122" width="11" style="346" customWidth="1"/>
    <col min="15123" max="15123" width="36.140625" style="346" customWidth="1"/>
    <col min="15124" max="15133" width="8.7109375" style="346" customWidth="1"/>
    <col min="15134" max="15330" width="11" style="346" customWidth="1"/>
    <col min="15331" max="15351" width="12.42578125" style="346"/>
    <col min="15352" max="15352" width="30.7109375" style="346" customWidth="1"/>
    <col min="15353" max="15353" width="8.7109375" style="346" customWidth="1"/>
    <col min="15354" max="15354" width="10.42578125" style="346" customWidth="1"/>
    <col min="15355" max="15355" width="16.42578125" style="346" customWidth="1"/>
    <col min="15356" max="15356" width="10.7109375" style="346" customWidth="1"/>
    <col min="15357" max="15357" width="8.85546875" style="346" customWidth="1"/>
    <col min="15358" max="15358" width="26.42578125" style="346" customWidth="1"/>
    <col min="15359" max="15359" width="3.7109375" style="346" customWidth="1"/>
    <col min="15360" max="15360" width="2.7109375" style="346" customWidth="1"/>
    <col min="15361" max="15366" width="11" style="346" customWidth="1"/>
    <col min="15367" max="15367" width="24.7109375" style="346" customWidth="1"/>
    <col min="15368" max="15378" width="11" style="346" customWidth="1"/>
    <col min="15379" max="15379" width="36.140625" style="346" customWidth="1"/>
    <col min="15380" max="15389" width="8.7109375" style="346" customWidth="1"/>
    <col min="15390" max="15586" width="11" style="346" customWidth="1"/>
    <col min="15587" max="15607" width="12.42578125" style="346"/>
    <col min="15608" max="15608" width="30.7109375" style="346" customWidth="1"/>
    <col min="15609" max="15609" width="8.7109375" style="346" customWidth="1"/>
    <col min="15610" max="15610" width="10.42578125" style="346" customWidth="1"/>
    <col min="15611" max="15611" width="16.42578125" style="346" customWidth="1"/>
    <col min="15612" max="15612" width="10.7109375" style="346" customWidth="1"/>
    <col min="15613" max="15613" width="8.85546875" style="346" customWidth="1"/>
    <col min="15614" max="15614" width="26.42578125" style="346" customWidth="1"/>
    <col min="15615" max="15615" width="3.7109375" style="346" customWidth="1"/>
    <col min="15616" max="15616" width="2.7109375" style="346" customWidth="1"/>
    <col min="15617" max="15622" width="11" style="346" customWidth="1"/>
    <col min="15623" max="15623" width="24.7109375" style="346" customWidth="1"/>
    <col min="15624" max="15634" width="11" style="346" customWidth="1"/>
    <col min="15635" max="15635" width="36.140625" style="346" customWidth="1"/>
    <col min="15636" max="15645" width="8.7109375" style="346" customWidth="1"/>
    <col min="15646" max="15842" width="11" style="346" customWidth="1"/>
    <col min="15843" max="15863" width="12.42578125" style="346"/>
    <col min="15864" max="15864" width="30.7109375" style="346" customWidth="1"/>
    <col min="15865" max="15865" width="8.7109375" style="346" customWidth="1"/>
    <col min="15866" max="15866" width="10.42578125" style="346" customWidth="1"/>
    <col min="15867" max="15867" width="16.42578125" style="346" customWidth="1"/>
    <col min="15868" max="15868" width="10.7109375" style="346" customWidth="1"/>
    <col min="15869" max="15869" width="8.85546875" style="346" customWidth="1"/>
    <col min="15870" max="15870" width="26.42578125" style="346" customWidth="1"/>
    <col min="15871" max="15871" width="3.7109375" style="346" customWidth="1"/>
    <col min="15872" max="15872" width="2.7109375" style="346" customWidth="1"/>
    <col min="15873" max="15878" width="11" style="346" customWidth="1"/>
    <col min="15879" max="15879" width="24.7109375" style="346" customWidth="1"/>
    <col min="15880" max="15890" width="11" style="346" customWidth="1"/>
    <col min="15891" max="15891" width="36.140625" style="346" customWidth="1"/>
    <col min="15892" max="15901" width="8.7109375" style="346" customWidth="1"/>
    <col min="15902" max="16098" width="11" style="346" customWidth="1"/>
    <col min="16099" max="16119" width="12.42578125" style="346"/>
    <col min="16120" max="16120" width="30.7109375" style="346" customWidth="1"/>
    <col min="16121" max="16121" width="8.7109375" style="346" customWidth="1"/>
    <col min="16122" max="16122" width="10.42578125" style="346" customWidth="1"/>
    <col min="16123" max="16123" width="16.42578125" style="346" customWidth="1"/>
    <col min="16124" max="16124" width="10.7109375" style="346" customWidth="1"/>
    <col min="16125" max="16125" width="8.85546875" style="346" customWidth="1"/>
    <col min="16126" max="16126" width="26.42578125" style="346" customWidth="1"/>
    <col min="16127" max="16127" width="3.7109375" style="346" customWidth="1"/>
    <col min="16128" max="16128" width="2.7109375" style="346" customWidth="1"/>
    <col min="16129" max="16134" width="11" style="346" customWidth="1"/>
    <col min="16135" max="16135" width="24.7109375" style="346" customWidth="1"/>
    <col min="16136" max="16146" width="11" style="346" customWidth="1"/>
    <col min="16147" max="16147" width="36.140625" style="346" customWidth="1"/>
    <col min="16148" max="16157" width="8.7109375" style="346" customWidth="1"/>
    <col min="16158" max="16354" width="11" style="346" customWidth="1"/>
    <col min="16355" max="16384" width="12.42578125" style="346"/>
  </cols>
  <sheetData>
    <row r="1" spans="1:10" ht="24.75" customHeight="1">
      <c r="A1" s="1" t="s">
        <v>0</v>
      </c>
      <c r="B1" s="344"/>
      <c r="C1" s="344"/>
      <c r="D1" s="344"/>
      <c r="E1" s="344"/>
      <c r="F1" s="344" t="s">
        <v>211</v>
      </c>
      <c r="G1" s="345" t="s">
        <v>412</v>
      </c>
    </row>
    <row r="2" spans="1:10" ht="18.95" customHeight="1">
      <c r="E2" s="347" t="s">
        <v>211</v>
      </c>
      <c r="G2" s="347"/>
    </row>
    <row r="3" spans="1:10" ht="18.95" customHeight="1">
      <c r="A3" s="348" t="s">
        <v>413</v>
      </c>
      <c r="B3" s="349"/>
      <c r="C3" s="349"/>
      <c r="D3" s="349"/>
      <c r="E3" s="1091" t="s">
        <v>414</v>
      </c>
      <c r="F3" s="1091"/>
      <c r="G3" s="1091"/>
    </row>
    <row r="4" spans="1:10" ht="18.95" customHeight="1">
      <c r="A4" s="348" t="s">
        <v>415</v>
      </c>
      <c r="B4" s="350"/>
      <c r="C4" s="350"/>
      <c r="D4" s="350"/>
      <c r="E4" s="1092" t="s">
        <v>416</v>
      </c>
      <c r="F4" s="1092"/>
      <c r="G4" s="1092"/>
    </row>
    <row r="5" spans="1:10" ht="18.95" customHeight="1">
      <c r="A5" s="351"/>
      <c r="B5" s="352"/>
      <c r="C5" s="352"/>
      <c r="E5" s="352"/>
      <c r="G5" s="351"/>
    </row>
    <row r="6" spans="1:10" ht="18.95" customHeight="1">
      <c r="A6" s="1020" t="s">
        <v>945</v>
      </c>
      <c r="B6" s="1093" t="s">
        <v>417</v>
      </c>
      <c r="C6" s="1093"/>
      <c r="D6" s="1094" t="s">
        <v>418</v>
      </c>
      <c r="E6" s="1094"/>
      <c r="F6" s="353" t="s">
        <v>419</v>
      </c>
      <c r="G6" s="1017" t="s">
        <v>946</v>
      </c>
    </row>
    <row r="7" spans="1:10" ht="13.5" customHeight="1">
      <c r="A7" s="287"/>
      <c r="B7" s="1095" t="s">
        <v>420</v>
      </c>
      <c r="C7" s="1095"/>
      <c r="D7" s="1097" t="s">
        <v>421</v>
      </c>
      <c r="E7" s="1097"/>
      <c r="F7" s="355" t="s">
        <v>422</v>
      </c>
    </row>
    <row r="8" spans="1:10" ht="13.5" customHeight="1">
      <c r="A8" s="351"/>
      <c r="B8" s="357" t="s">
        <v>423</v>
      </c>
      <c r="C8" s="357" t="s">
        <v>424</v>
      </c>
      <c r="D8" s="357" t="s">
        <v>425</v>
      </c>
      <c r="E8" s="357" t="s">
        <v>426</v>
      </c>
      <c r="F8" s="357" t="s">
        <v>427</v>
      </c>
      <c r="G8" s="287"/>
    </row>
    <row r="9" spans="1:10" ht="13.5" customHeight="1">
      <c r="A9" s="351"/>
      <c r="B9" s="357"/>
      <c r="C9" s="357"/>
      <c r="E9" s="357"/>
      <c r="F9" s="357"/>
      <c r="G9" s="347"/>
    </row>
    <row r="10" spans="1:10" ht="13.5" customHeight="1">
      <c r="A10" s="186" t="s">
        <v>18</v>
      </c>
      <c r="B10" s="406">
        <f>B11+B12+B13+B14+B15+B16+B17+B18</f>
        <v>75</v>
      </c>
      <c r="C10" s="406">
        <f>C11+C12+C13+C14+C15+C16+C17+C18</f>
        <v>12</v>
      </c>
      <c r="D10" s="406">
        <f>D11+D12+D13+D14+D15+D16+D17+D18</f>
        <v>66</v>
      </c>
      <c r="E10" s="406">
        <f>E11+E12+E13+E14+E15+E16+E17+E18</f>
        <v>64</v>
      </c>
      <c r="F10" s="406">
        <f>F11+F12+F13+F14+F15+F16+F17+F18</f>
        <v>65</v>
      </c>
      <c r="G10" s="358" t="s">
        <v>19</v>
      </c>
      <c r="J10" s="359"/>
    </row>
    <row r="11" spans="1:10" ht="13.5" customHeight="1">
      <c r="A11" s="189" t="s">
        <v>428</v>
      </c>
      <c r="B11" s="371">
        <v>10</v>
      </c>
      <c r="C11" s="371">
        <v>3</v>
      </c>
      <c r="D11" s="371">
        <v>12</v>
      </c>
      <c r="E11" s="371">
        <v>19</v>
      </c>
      <c r="F11" s="371">
        <v>17</v>
      </c>
      <c r="G11" s="361" t="s">
        <v>21</v>
      </c>
      <c r="J11" s="362"/>
    </row>
    <row r="12" spans="1:10" ht="13.5" customHeight="1">
      <c r="A12" s="189" t="s">
        <v>22</v>
      </c>
      <c r="B12" s="371">
        <v>4</v>
      </c>
      <c r="C12" s="1021">
        <v>0</v>
      </c>
      <c r="D12" s="371">
        <v>12</v>
      </c>
      <c r="E12" s="414">
        <v>15</v>
      </c>
      <c r="F12" s="371">
        <v>22</v>
      </c>
      <c r="G12" s="361" t="s">
        <v>23</v>
      </c>
      <c r="J12" s="362"/>
    </row>
    <row r="13" spans="1:10" ht="13.5" customHeight="1">
      <c r="A13" s="363" t="s">
        <v>24</v>
      </c>
      <c r="B13" s="1021">
        <v>0</v>
      </c>
      <c r="C13" s="1021">
        <v>0</v>
      </c>
      <c r="D13" s="414">
        <v>2</v>
      </c>
      <c r="E13" s="414">
        <v>5</v>
      </c>
      <c r="F13" s="414">
        <v>1</v>
      </c>
      <c r="G13" s="361" t="s">
        <v>25</v>
      </c>
      <c r="J13" s="359"/>
    </row>
    <row r="14" spans="1:10" ht="13.5" customHeight="1">
      <c r="A14" s="194" t="s">
        <v>26</v>
      </c>
      <c r="B14" s="371">
        <v>10</v>
      </c>
      <c r="C14" s="1021">
        <v>0</v>
      </c>
      <c r="D14" s="371">
        <v>8</v>
      </c>
      <c r="E14" s="414">
        <v>9</v>
      </c>
      <c r="F14" s="371">
        <v>7</v>
      </c>
      <c r="G14" s="361" t="s">
        <v>27</v>
      </c>
      <c r="J14" s="362"/>
    </row>
    <row r="15" spans="1:10" ht="13.5" customHeight="1">
      <c r="A15" s="194" t="s">
        <v>429</v>
      </c>
      <c r="B15" s="371">
        <v>6</v>
      </c>
      <c r="C15" s="371">
        <v>1</v>
      </c>
      <c r="D15" s="371">
        <v>2</v>
      </c>
      <c r="E15" s="1021">
        <v>0</v>
      </c>
      <c r="F15" s="1021">
        <v>0</v>
      </c>
      <c r="G15" s="361" t="s">
        <v>35</v>
      </c>
      <c r="J15" s="362"/>
    </row>
    <row r="16" spans="1:10" ht="13.5" customHeight="1">
      <c r="A16" s="194" t="s">
        <v>28</v>
      </c>
      <c r="B16" s="371">
        <v>6</v>
      </c>
      <c r="C16" s="1021">
        <v>0</v>
      </c>
      <c r="D16" s="414">
        <v>7</v>
      </c>
      <c r="E16" s="371">
        <v>10</v>
      </c>
      <c r="F16" s="371">
        <v>17</v>
      </c>
      <c r="G16" s="361" t="s">
        <v>29</v>
      </c>
      <c r="J16" s="359"/>
    </row>
    <row r="17" spans="1:10" ht="13.5" customHeight="1">
      <c r="A17" s="194" t="s">
        <v>430</v>
      </c>
      <c r="B17" s="371">
        <v>21</v>
      </c>
      <c r="C17" s="371">
        <v>7</v>
      </c>
      <c r="D17" s="414">
        <v>6</v>
      </c>
      <c r="E17" s="371">
        <v>3</v>
      </c>
      <c r="F17" s="1021">
        <v>0</v>
      </c>
      <c r="G17" s="361" t="s">
        <v>31</v>
      </c>
      <c r="J17" s="362"/>
    </row>
    <row r="18" spans="1:10" ht="13.5" customHeight="1">
      <c r="A18" s="194" t="s">
        <v>431</v>
      </c>
      <c r="B18" s="414">
        <v>18</v>
      </c>
      <c r="C18" s="371">
        <v>1</v>
      </c>
      <c r="D18" s="414">
        <v>17</v>
      </c>
      <c r="E18" s="371">
        <v>3</v>
      </c>
      <c r="F18" s="371">
        <v>1</v>
      </c>
      <c r="G18" s="361" t="s">
        <v>33</v>
      </c>
      <c r="J18" s="362"/>
    </row>
    <row r="19" spans="1:10" ht="13.5" customHeight="1">
      <c r="A19" s="195" t="s">
        <v>36</v>
      </c>
      <c r="B19" s="413">
        <f>SUM(B20:B27)</f>
        <v>62</v>
      </c>
      <c r="C19" s="413">
        <f t="shared" ref="C19:F19" si="0">SUM(C20:C27)</f>
        <v>14</v>
      </c>
      <c r="D19" s="413">
        <f t="shared" si="0"/>
        <v>71</v>
      </c>
      <c r="E19" s="413">
        <f t="shared" si="0"/>
        <v>29</v>
      </c>
      <c r="F19" s="413">
        <f t="shared" si="0"/>
        <v>61</v>
      </c>
      <c r="G19" s="364" t="s">
        <v>37</v>
      </c>
      <c r="J19" s="362"/>
    </row>
    <row r="20" spans="1:10" ht="13.5" customHeight="1">
      <c r="A20" s="189" t="s">
        <v>38</v>
      </c>
      <c r="B20" s="371">
        <v>7</v>
      </c>
      <c r="C20" s="371">
        <v>2</v>
      </c>
      <c r="D20" s="371">
        <v>11</v>
      </c>
      <c r="E20" s="371">
        <v>1</v>
      </c>
      <c r="F20" s="371">
        <v>2</v>
      </c>
      <c r="G20" s="365" t="s">
        <v>39</v>
      </c>
      <c r="J20" s="362"/>
    </row>
    <row r="21" spans="1:10" ht="13.5" customHeight="1">
      <c r="A21" s="189" t="s">
        <v>40</v>
      </c>
      <c r="B21" s="371">
        <v>1</v>
      </c>
      <c r="C21" s="371">
        <v>2</v>
      </c>
      <c r="D21" s="371">
        <v>11</v>
      </c>
      <c r="E21" s="371">
        <v>9</v>
      </c>
      <c r="F21" s="414">
        <v>10</v>
      </c>
      <c r="G21" s="365" t="s">
        <v>41</v>
      </c>
      <c r="J21" s="362"/>
    </row>
    <row r="22" spans="1:10" ht="13.5" customHeight="1">
      <c r="A22" s="189" t="s">
        <v>42</v>
      </c>
      <c r="B22" s="371">
        <v>3</v>
      </c>
      <c r="C22" s="371">
        <v>1</v>
      </c>
      <c r="D22" s="371">
        <v>5</v>
      </c>
      <c r="E22" s="371">
        <v>6</v>
      </c>
      <c r="F22" s="371">
        <v>16</v>
      </c>
      <c r="G22" s="365" t="s">
        <v>43</v>
      </c>
      <c r="J22" s="359"/>
    </row>
    <row r="23" spans="1:10" ht="13.5" customHeight="1">
      <c r="A23" s="189" t="s">
        <v>44</v>
      </c>
      <c r="B23" s="371">
        <v>4</v>
      </c>
      <c r="C23" s="371">
        <v>1</v>
      </c>
      <c r="D23" s="371">
        <v>4</v>
      </c>
      <c r="E23" s="414">
        <v>6</v>
      </c>
      <c r="F23" s="371">
        <v>20</v>
      </c>
      <c r="G23" s="361" t="s">
        <v>45</v>
      </c>
      <c r="J23" s="362"/>
    </row>
    <row r="24" spans="1:10" ht="13.5" customHeight="1">
      <c r="A24" s="189" t="s">
        <v>46</v>
      </c>
      <c r="B24" s="371">
        <v>6</v>
      </c>
      <c r="C24" s="371">
        <v>1</v>
      </c>
      <c r="D24" s="371">
        <v>9</v>
      </c>
      <c r="E24" s="371">
        <v>3</v>
      </c>
      <c r="F24" s="371">
        <v>1</v>
      </c>
      <c r="G24" s="365" t="s">
        <v>47</v>
      </c>
      <c r="J24" s="362"/>
    </row>
    <row r="25" spans="1:10" ht="13.5" customHeight="1">
      <c r="A25" s="189" t="s">
        <v>48</v>
      </c>
      <c r="B25" s="371">
        <v>11</v>
      </c>
      <c r="C25" s="371">
        <v>5</v>
      </c>
      <c r="D25" s="371">
        <v>13</v>
      </c>
      <c r="E25" s="371">
        <v>3</v>
      </c>
      <c r="F25" s="371">
        <v>6</v>
      </c>
      <c r="G25" s="365" t="s">
        <v>49</v>
      </c>
      <c r="J25" s="362"/>
    </row>
    <row r="26" spans="1:10" ht="13.5" customHeight="1">
      <c r="A26" s="189" t="s">
        <v>50</v>
      </c>
      <c r="B26" s="414">
        <v>25</v>
      </c>
      <c r="C26" s="371">
        <v>1</v>
      </c>
      <c r="D26" s="371">
        <v>8</v>
      </c>
      <c r="E26" s="1021">
        <v>0</v>
      </c>
      <c r="F26" s="371">
        <v>1</v>
      </c>
      <c r="G26" s="365" t="s">
        <v>51</v>
      </c>
      <c r="J26" s="362"/>
    </row>
    <row r="27" spans="1:10" ht="13.5" customHeight="1">
      <c r="A27" s="189" t="s">
        <v>52</v>
      </c>
      <c r="B27" s="371">
        <v>5</v>
      </c>
      <c r="C27" s="371">
        <v>1</v>
      </c>
      <c r="D27" s="371">
        <v>10</v>
      </c>
      <c r="E27" s="371">
        <v>1</v>
      </c>
      <c r="F27" s="371">
        <v>5</v>
      </c>
      <c r="G27" s="365" t="s">
        <v>53</v>
      </c>
      <c r="J27" s="362"/>
    </row>
    <row r="28" spans="1:10" ht="13.5" customHeight="1">
      <c r="A28" s="186" t="s">
        <v>54</v>
      </c>
      <c r="B28" s="413">
        <f>SUM(B29:B37)</f>
        <v>91</v>
      </c>
      <c r="C28" s="413">
        <f t="shared" ref="C28:F28" si="1">SUM(C29:C37)</f>
        <v>23</v>
      </c>
      <c r="D28" s="413">
        <f t="shared" si="1"/>
        <v>110</v>
      </c>
      <c r="E28" s="413">
        <f t="shared" si="1"/>
        <v>56</v>
      </c>
      <c r="F28" s="413">
        <f t="shared" si="1"/>
        <v>143</v>
      </c>
      <c r="G28" s="358" t="s">
        <v>55</v>
      </c>
      <c r="J28" s="362"/>
    </row>
    <row r="29" spans="1:10" ht="13.5" customHeight="1">
      <c r="A29" s="367" t="s">
        <v>432</v>
      </c>
      <c r="B29" s="371">
        <v>2</v>
      </c>
      <c r="C29" s="371">
        <v>2</v>
      </c>
      <c r="D29" s="371">
        <v>11</v>
      </c>
      <c r="E29" s="371">
        <v>6</v>
      </c>
      <c r="F29" s="371">
        <v>20</v>
      </c>
      <c r="G29" s="361" t="s">
        <v>59</v>
      </c>
      <c r="J29" s="362"/>
    </row>
    <row r="30" spans="1:10" ht="13.5" customHeight="1">
      <c r="A30" s="199" t="s">
        <v>433</v>
      </c>
      <c r="B30" s="371">
        <v>3</v>
      </c>
      <c r="C30" s="371">
        <v>3</v>
      </c>
      <c r="D30" s="371">
        <v>11</v>
      </c>
      <c r="E30" s="371">
        <v>1</v>
      </c>
      <c r="F30" s="371">
        <v>7</v>
      </c>
      <c r="G30" s="361" t="s">
        <v>61</v>
      </c>
      <c r="J30" s="359"/>
    </row>
    <row r="31" spans="1:10" ht="13.5" customHeight="1">
      <c r="A31" s="198" t="s">
        <v>434</v>
      </c>
      <c r="B31" s="371">
        <v>34</v>
      </c>
      <c r="C31" s="371">
        <v>3</v>
      </c>
      <c r="D31" s="371">
        <v>4</v>
      </c>
      <c r="E31" s="371">
        <v>1</v>
      </c>
      <c r="F31" s="1021">
        <v>0</v>
      </c>
      <c r="G31" s="361" t="s">
        <v>63</v>
      </c>
      <c r="J31" s="362"/>
    </row>
    <row r="32" spans="1:10" ht="13.5" customHeight="1">
      <c r="A32" s="189" t="s">
        <v>435</v>
      </c>
      <c r="B32" s="371">
        <v>4</v>
      </c>
      <c r="C32" s="371">
        <v>1</v>
      </c>
      <c r="D32" s="1021">
        <v>0</v>
      </c>
      <c r="E32" s="371">
        <v>9</v>
      </c>
      <c r="F32" s="371">
        <v>18</v>
      </c>
      <c r="G32" s="361" t="s">
        <v>928</v>
      </c>
      <c r="J32" s="362"/>
    </row>
    <row r="33" spans="1:10" ht="13.5" customHeight="1">
      <c r="A33" s="199" t="s">
        <v>436</v>
      </c>
      <c r="B33" s="371">
        <v>31</v>
      </c>
      <c r="C33" s="414">
        <v>2</v>
      </c>
      <c r="D33" s="371">
        <v>13</v>
      </c>
      <c r="E33" s="371">
        <v>3</v>
      </c>
      <c r="F33" s="371">
        <v>16</v>
      </c>
      <c r="G33" s="361" t="s">
        <v>57</v>
      </c>
      <c r="J33" s="359"/>
    </row>
    <row r="34" spans="1:10" ht="13.5" customHeight="1">
      <c r="A34" s="368" t="s">
        <v>437</v>
      </c>
      <c r="B34" s="371">
        <v>1</v>
      </c>
      <c r="C34" s="371">
        <v>3</v>
      </c>
      <c r="D34" s="371">
        <v>5</v>
      </c>
      <c r="E34" s="371">
        <v>6</v>
      </c>
      <c r="F34" s="371">
        <v>19</v>
      </c>
      <c r="G34" s="361" t="s">
        <v>72</v>
      </c>
      <c r="J34" s="362"/>
    </row>
    <row r="35" spans="1:10" ht="13.5" customHeight="1">
      <c r="A35" s="368" t="s">
        <v>65</v>
      </c>
      <c r="B35" s="371">
        <v>5</v>
      </c>
      <c r="C35" s="371">
        <v>3</v>
      </c>
      <c r="D35" s="371">
        <v>12</v>
      </c>
      <c r="E35" s="371">
        <v>6</v>
      </c>
      <c r="F35" s="371">
        <v>7</v>
      </c>
      <c r="G35" s="361" t="s">
        <v>66</v>
      </c>
      <c r="J35" s="361"/>
    </row>
    <row r="36" spans="1:10" ht="13.5" customHeight="1">
      <c r="A36" s="189" t="s">
        <v>67</v>
      </c>
      <c r="B36" s="371">
        <v>3</v>
      </c>
      <c r="C36" s="371">
        <v>3</v>
      </c>
      <c r="D36" s="371">
        <v>34</v>
      </c>
      <c r="E36" s="371">
        <v>10</v>
      </c>
      <c r="F36" s="371">
        <v>27</v>
      </c>
      <c r="G36" s="361" t="s">
        <v>68</v>
      </c>
      <c r="J36" s="362"/>
    </row>
    <row r="37" spans="1:10" ht="13.5" customHeight="1">
      <c r="A37" s="189" t="s">
        <v>69</v>
      </c>
      <c r="B37" s="371">
        <v>8</v>
      </c>
      <c r="C37" s="371">
        <v>3</v>
      </c>
      <c r="D37" s="371">
        <v>20</v>
      </c>
      <c r="E37" s="371">
        <v>14</v>
      </c>
      <c r="F37" s="371">
        <v>29</v>
      </c>
      <c r="G37" s="361" t="s">
        <v>70</v>
      </c>
      <c r="J37" s="359"/>
    </row>
    <row r="38" spans="1:10" ht="13.5" customHeight="1">
      <c r="A38" s="200" t="s">
        <v>73</v>
      </c>
      <c r="B38" s="413">
        <f>SUM(B39:B45)</f>
        <v>96</v>
      </c>
      <c r="C38" s="413">
        <f t="shared" ref="C38:F38" si="2">SUM(C39:C45)</f>
        <v>28</v>
      </c>
      <c r="D38" s="413">
        <f t="shared" si="2"/>
        <v>80</v>
      </c>
      <c r="E38" s="413">
        <f t="shared" si="2"/>
        <v>23</v>
      </c>
      <c r="F38" s="413">
        <f t="shared" si="2"/>
        <v>38</v>
      </c>
      <c r="G38" s="358" t="s">
        <v>74</v>
      </c>
      <c r="J38" s="362"/>
    </row>
    <row r="39" spans="1:10" ht="13.5" customHeight="1">
      <c r="A39" s="198" t="s">
        <v>75</v>
      </c>
      <c r="B39" s="371">
        <v>24</v>
      </c>
      <c r="C39" s="371">
        <v>5</v>
      </c>
      <c r="D39" s="371">
        <v>17</v>
      </c>
      <c r="E39" s="371">
        <v>7</v>
      </c>
      <c r="F39" s="371">
        <v>10</v>
      </c>
      <c r="G39" s="365" t="s">
        <v>76</v>
      </c>
      <c r="J39" s="362"/>
    </row>
    <row r="40" spans="1:10" ht="13.5" customHeight="1">
      <c r="A40" s="198" t="s">
        <v>77</v>
      </c>
      <c r="B40" s="371">
        <v>8</v>
      </c>
      <c r="C40" s="371">
        <v>1</v>
      </c>
      <c r="D40" s="371">
        <v>22</v>
      </c>
      <c r="E40" s="371">
        <v>9</v>
      </c>
      <c r="F40" s="371">
        <v>8</v>
      </c>
      <c r="G40" s="361" t="s">
        <v>78</v>
      </c>
      <c r="J40" s="362"/>
    </row>
    <row r="41" spans="1:10" ht="13.5" customHeight="1">
      <c r="A41" s="198" t="s">
        <v>79</v>
      </c>
      <c r="B41" s="371">
        <v>15</v>
      </c>
      <c r="C41" s="371">
        <v>9</v>
      </c>
      <c r="D41" s="1021">
        <v>0</v>
      </c>
      <c r="E41" s="1021">
        <v>0</v>
      </c>
      <c r="F41" s="1021">
        <v>0</v>
      </c>
      <c r="G41" s="361" t="s">
        <v>80</v>
      </c>
      <c r="J41" s="362"/>
    </row>
    <row r="42" spans="1:10" ht="13.5" customHeight="1">
      <c r="A42" s="198" t="s">
        <v>81</v>
      </c>
      <c r="B42" s="371">
        <v>29</v>
      </c>
      <c r="C42" s="371">
        <v>1</v>
      </c>
      <c r="D42" s="371">
        <v>2</v>
      </c>
      <c r="E42" s="1021">
        <v>0</v>
      </c>
      <c r="F42" s="371">
        <v>1</v>
      </c>
      <c r="G42" s="361" t="s">
        <v>82</v>
      </c>
      <c r="J42" s="362"/>
    </row>
    <row r="43" spans="1:10" ht="13.5" customHeight="1">
      <c r="A43" s="198" t="s">
        <v>83</v>
      </c>
      <c r="B43" s="371">
        <v>5</v>
      </c>
      <c r="C43" s="371">
        <v>3</v>
      </c>
      <c r="D43" s="371">
        <v>21</v>
      </c>
      <c r="E43" s="371">
        <v>3</v>
      </c>
      <c r="F43" s="371">
        <v>8</v>
      </c>
      <c r="G43" s="365" t="s">
        <v>84</v>
      </c>
      <c r="J43" s="369"/>
    </row>
    <row r="44" spans="1:10" ht="13.5" customHeight="1">
      <c r="A44" s="198" t="s">
        <v>85</v>
      </c>
      <c r="B44" s="371">
        <v>4</v>
      </c>
      <c r="C44" s="371">
        <v>1</v>
      </c>
      <c r="D44" s="371">
        <v>12</v>
      </c>
      <c r="E44" s="371">
        <v>1</v>
      </c>
      <c r="F44" s="371">
        <v>10</v>
      </c>
      <c r="G44" s="365" t="s">
        <v>86</v>
      </c>
      <c r="J44" s="362"/>
    </row>
    <row r="45" spans="1:10" ht="13.5" customHeight="1">
      <c r="A45" s="198" t="s">
        <v>87</v>
      </c>
      <c r="B45" s="371">
        <v>11</v>
      </c>
      <c r="C45" s="371">
        <v>8</v>
      </c>
      <c r="D45" s="414">
        <v>6</v>
      </c>
      <c r="E45" s="371">
        <v>3</v>
      </c>
      <c r="F45" s="371">
        <v>1</v>
      </c>
      <c r="G45" s="361" t="s">
        <v>88</v>
      </c>
      <c r="J45" s="362"/>
    </row>
    <row r="46" spans="1:10" ht="13.5" customHeight="1">
      <c r="A46" s="201" t="s">
        <v>89</v>
      </c>
      <c r="B46" s="413">
        <f>SUM(B47:B51)</f>
        <v>36</v>
      </c>
      <c r="C46" s="413">
        <f t="shared" ref="C46:F46" si="3">SUM(C47:C51)</f>
        <v>11</v>
      </c>
      <c r="D46" s="413">
        <f t="shared" si="3"/>
        <v>80</v>
      </c>
      <c r="E46" s="413">
        <f t="shared" si="3"/>
        <v>51</v>
      </c>
      <c r="F46" s="413">
        <f t="shared" si="3"/>
        <v>111</v>
      </c>
      <c r="G46" s="358" t="s">
        <v>90</v>
      </c>
      <c r="J46" s="362"/>
    </row>
    <row r="47" spans="1:10" ht="13.5" customHeight="1">
      <c r="A47" s="202" t="s">
        <v>91</v>
      </c>
      <c r="B47" s="371">
        <v>5</v>
      </c>
      <c r="C47" s="371" t="s">
        <v>226</v>
      </c>
      <c r="D47" s="371">
        <v>26</v>
      </c>
      <c r="E47" s="371">
        <v>21</v>
      </c>
      <c r="F47" s="371">
        <v>37</v>
      </c>
      <c r="G47" s="361" t="s">
        <v>92</v>
      </c>
      <c r="J47" s="362"/>
    </row>
    <row r="48" spans="1:10" ht="13.5" customHeight="1">
      <c r="A48" s="198" t="s">
        <v>93</v>
      </c>
      <c r="B48" s="371">
        <v>11</v>
      </c>
      <c r="C48" s="371">
        <v>2</v>
      </c>
      <c r="D48" s="371">
        <v>14</v>
      </c>
      <c r="E48" s="371">
        <v>6</v>
      </c>
      <c r="F48" s="371">
        <v>14</v>
      </c>
      <c r="G48" s="361" t="s">
        <v>94</v>
      </c>
      <c r="J48" s="362"/>
    </row>
    <row r="49" spans="1:10" ht="13.5" customHeight="1">
      <c r="A49" s="198" t="s">
        <v>95</v>
      </c>
      <c r="B49" s="371">
        <v>5</v>
      </c>
      <c r="C49" s="371">
        <v>1</v>
      </c>
      <c r="D49" s="371">
        <v>7</v>
      </c>
      <c r="E49" s="371">
        <v>8</v>
      </c>
      <c r="F49" s="371">
        <v>37</v>
      </c>
      <c r="G49" s="361" t="s">
        <v>96</v>
      </c>
      <c r="J49" s="362"/>
    </row>
    <row r="50" spans="1:10" ht="13.5" customHeight="1">
      <c r="A50" s="198" t="s">
        <v>97</v>
      </c>
      <c r="B50" s="371">
        <v>7</v>
      </c>
      <c r="C50" s="371">
        <v>2</v>
      </c>
      <c r="D50" s="371">
        <v>14</v>
      </c>
      <c r="E50" s="371">
        <v>8</v>
      </c>
      <c r="F50" s="371">
        <v>15</v>
      </c>
      <c r="G50" s="361" t="s">
        <v>98</v>
      </c>
    </row>
    <row r="51" spans="1:10" ht="13.5" customHeight="1">
      <c r="A51" s="198" t="s">
        <v>99</v>
      </c>
      <c r="B51" s="371">
        <v>8</v>
      </c>
      <c r="C51" s="371">
        <v>6</v>
      </c>
      <c r="D51" s="371">
        <v>19</v>
      </c>
      <c r="E51" s="371">
        <v>8</v>
      </c>
      <c r="F51" s="371">
        <v>8</v>
      </c>
      <c r="G51" s="365" t="s">
        <v>100</v>
      </c>
    </row>
    <row r="52" spans="1:10" ht="13.5" customHeight="1">
      <c r="A52" s="370"/>
      <c r="B52" s="371"/>
      <c r="C52" s="371"/>
      <c r="D52" s="371"/>
      <c r="E52" s="371"/>
      <c r="F52" s="371"/>
      <c r="G52" s="362"/>
    </row>
    <row r="53" spans="1:10" ht="13.5" customHeight="1">
      <c r="A53" s="370"/>
      <c r="B53" s="371"/>
      <c r="C53" s="371"/>
      <c r="D53" s="371"/>
      <c r="E53" s="371"/>
      <c r="F53" s="371"/>
      <c r="G53" s="362"/>
    </row>
    <row r="54" spans="1:10" ht="13.5" customHeight="1">
      <c r="A54" s="370"/>
      <c r="B54" s="371"/>
      <c r="C54" s="371"/>
      <c r="D54" s="371"/>
      <c r="E54" s="371"/>
      <c r="F54" s="371"/>
      <c r="G54" s="362"/>
    </row>
    <row r="55" spans="1:10" ht="13.5" customHeight="1">
      <c r="A55" s="370"/>
      <c r="B55" s="371"/>
      <c r="C55" s="371"/>
      <c r="D55" s="371"/>
      <c r="E55" s="371"/>
      <c r="F55" s="371"/>
      <c r="G55" s="362"/>
    </row>
    <row r="56" spans="1:10" ht="13.5" customHeight="1">
      <c r="A56" s="370"/>
      <c r="B56" s="371"/>
      <c r="C56" s="371"/>
      <c r="D56" s="371"/>
      <c r="E56" s="371"/>
      <c r="F56" s="371"/>
      <c r="G56" s="362"/>
    </row>
    <row r="57" spans="1:10" ht="12.75" customHeight="1">
      <c r="A57" s="351"/>
      <c r="B57" s="352"/>
      <c r="C57" s="352"/>
      <c r="D57" s="352"/>
      <c r="E57" s="352"/>
      <c r="F57" s="352"/>
      <c r="G57" s="351"/>
    </row>
    <row r="58" spans="1:10" ht="17.100000000000001" customHeight="1">
      <c r="A58" s="351"/>
      <c r="B58" s="352"/>
      <c r="C58" s="352"/>
      <c r="D58" s="352"/>
      <c r="E58" s="352"/>
      <c r="F58" s="352"/>
      <c r="G58" s="351"/>
    </row>
    <row r="59" spans="1:10" ht="17.100000000000001" customHeight="1">
      <c r="A59" s="351"/>
      <c r="B59" s="352"/>
      <c r="C59" s="352"/>
      <c r="D59" s="352"/>
      <c r="E59" s="352"/>
      <c r="F59" s="352"/>
      <c r="G59" s="351"/>
    </row>
    <row r="60" spans="1:10" ht="17.100000000000001" customHeight="1">
      <c r="A60" s="351"/>
      <c r="B60" s="352"/>
      <c r="C60" s="352"/>
      <c r="D60" s="352"/>
      <c r="E60" s="352"/>
      <c r="F60" s="352"/>
      <c r="G60" s="351"/>
    </row>
    <row r="73" spans="1:7" ht="22.5">
      <c r="A73" s="1" t="s">
        <v>0</v>
      </c>
      <c r="B73" s="372"/>
      <c r="C73" s="372"/>
      <c r="D73" s="372"/>
      <c r="E73" s="372"/>
      <c r="F73" s="372"/>
      <c r="G73" s="345" t="s">
        <v>412</v>
      </c>
    </row>
    <row r="74" spans="1:7" ht="12.75" customHeight="1">
      <c r="B74" s="346"/>
      <c r="C74" s="346"/>
      <c r="D74" s="346"/>
      <c r="E74" s="346"/>
      <c r="F74" s="346"/>
      <c r="G74" s="347"/>
    </row>
    <row r="75" spans="1:7" ht="20.25">
      <c r="A75" s="348" t="s">
        <v>438</v>
      </c>
      <c r="B75" s="373"/>
      <c r="C75" s="373"/>
      <c r="D75" s="373"/>
      <c r="E75" s="1091" t="s">
        <v>414</v>
      </c>
      <c r="F75" s="1091"/>
      <c r="G75" s="1091"/>
    </row>
    <row r="76" spans="1:7" ht="20.25">
      <c r="A76" s="348" t="s">
        <v>439</v>
      </c>
      <c r="B76" s="348"/>
      <c r="C76" s="348"/>
      <c r="D76" s="348"/>
      <c r="E76" s="1092" t="s">
        <v>440</v>
      </c>
      <c r="F76" s="1092"/>
      <c r="G76" s="1092"/>
    </row>
    <row r="77" spans="1:7">
      <c r="A77" s="351"/>
      <c r="B77" s="351"/>
      <c r="C77" s="351"/>
      <c r="D77" s="351"/>
      <c r="E77" s="351"/>
      <c r="F77" s="346"/>
      <c r="G77" s="351"/>
    </row>
    <row r="78" spans="1:7">
      <c r="A78" s="1020" t="s">
        <v>945</v>
      </c>
      <c r="B78" s="1096" t="s">
        <v>417</v>
      </c>
      <c r="C78" s="1096"/>
      <c r="D78" s="1094" t="s">
        <v>418</v>
      </c>
      <c r="E78" s="1094"/>
      <c r="F78" s="353" t="s">
        <v>419</v>
      </c>
      <c r="G78" s="1017" t="s">
        <v>946</v>
      </c>
    </row>
    <row r="79" spans="1:7">
      <c r="A79" s="287"/>
      <c r="B79" s="1097" t="s">
        <v>420</v>
      </c>
      <c r="C79" s="1097"/>
      <c r="D79" s="1097" t="s">
        <v>441</v>
      </c>
      <c r="E79" s="1097"/>
      <c r="F79" s="355" t="s">
        <v>422</v>
      </c>
    </row>
    <row r="80" spans="1:7">
      <c r="A80" s="351"/>
      <c r="B80" s="1050" t="s">
        <v>423</v>
      </c>
      <c r="C80" s="1050" t="s">
        <v>424</v>
      </c>
      <c r="D80" s="1050" t="s">
        <v>425</v>
      </c>
      <c r="E80" s="1050" t="s">
        <v>426</v>
      </c>
      <c r="F80" s="1050" t="s">
        <v>427</v>
      </c>
      <c r="G80" s="287"/>
    </row>
    <row r="81" spans="1:7">
      <c r="A81" s="351"/>
      <c r="B81" s="356"/>
      <c r="C81" s="356"/>
      <c r="D81" s="374"/>
      <c r="E81" s="357"/>
      <c r="F81" s="357"/>
      <c r="G81" s="347"/>
    </row>
    <row r="82" spans="1:7">
      <c r="A82" s="351"/>
      <c r="B82" s="375"/>
      <c r="C82" s="375"/>
      <c r="D82" s="374"/>
      <c r="E82" s="357"/>
      <c r="F82" s="357"/>
      <c r="G82" s="347"/>
    </row>
    <row r="83" spans="1:7" ht="14.25">
      <c r="A83" s="376" t="s">
        <v>103</v>
      </c>
      <c r="B83" s="424">
        <f>SUM(B84:B99)</f>
        <v>142</v>
      </c>
      <c r="C83" s="424">
        <f t="shared" ref="C83:F83" si="4">SUM(C84:C99)</f>
        <v>49</v>
      </c>
      <c r="D83" s="424">
        <f t="shared" si="4"/>
        <v>111</v>
      </c>
      <c r="E83" s="424">
        <f t="shared" si="4"/>
        <v>24</v>
      </c>
      <c r="F83" s="424">
        <f t="shared" si="4"/>
        <v>47</v>
      </c>
      <c r="G83" s="377" t="s">
        <v>104</v>
      </c>
    </row>
    <row r="84" spans="1:7">
      <c r="A84" s="867" t="s">
        <v>835</v>
      </c>
      <c r="B84" s="897">
        <v>8</v>
      </c>
      <c r="C84" s="897">
        <v>4</v>
      </c>
      <c r="D84" s="1021">
        <v>0</v>
      </c>
      <c r="E84" s="1021">
        <v>0</v>
      </c>
      <c r="F84" s="1021">
        <v>0</v>
      </c>
      <c r="G84" s="868" t="s">
        <v>826</v>
      </c>
    </row>
    <row r="85" spans="1:7">
      <c r="A85" s="867" t="s">
        <v>836</v>
      </c>
      <c r="B85" s="897">
        <v>9</v>
      </c>
      <c r="C85" s="897">
        <v>4</v>
      </c>
      <c r="D85" s="1021">
        <v>0</v>
      </c>
      <c r="E85" s="1021">
        <v>0</v>
      </c>
      <c r="F85" s="1021">
        <v>0</v>
      </c>
      <c r="G85" s="868" t="s">
        <v>825</v>
      </c>
    </row>
    <row r="86" spans="1:7" ht="15">
      <c r="A86" s="867" t="s">
        <v>837</v>
      </c>
      <c r="B86" s="897">
        <v>10</v>
      </c>
      <c r="C86" s="897">
        <v>2</v>
      </c>
      <c r="D86" s="1021">
        <v>0</v>
      </c>
      <c r="E86" s="1021">
        <v>0</v>
      </c>
      <c r="F86" s="1021">
        <v>0</v>
      </c>
      <c r="G86" s="869" t="s">
        <v>827</v>
      </c>
    </row>
    <row r="87" spans="1:7">
      <c r="A87" s="867" t="s">
        <v>838</v>
      </c>
      <c r="B87" s="897">
        <v>7</v>
      </c>
      <c r="C87" s="897">
        <v>1</v>
      </c>
      <c r="D87" s="1021">
        <v>0</v>
      </c>
      <c r="E87" s="1021">
        <v>0</v>
      </c>
      <c r="F87" s="1021">
        <v>0</v>
      </c>
      <c r="G87" s="868" t="s">
        <v>828</v>
      </c>
    </row>
    <row r="88" spans="1:7">
      <c r="A88" s="867" t="s">
        <v>105</v>
      </c>
      <c r="B88" s="897">
        <v>6</v>
      </c>
      <c r="C88" s="897">
        <v>2</v>
      </c>
      <c r="D88" s="897">
        <v>10</v>
      </c>
      <c r="E88" s="897">
        <v>3</v>
      </c>
      <c r="F88" s="897">
        <v>3</v>
      </c>
      <c r="G88" s="868" t="s">
        <v>829</v>
      </c>
    </row>
    <row r="89" spans="1:7">
      <c r="A89" s="867" t="s">
        <v>107</v>
      </c>
      <c r="B89" s="897">
        <v>3</v>
      </c>
      <c r="C89" s="897">
        <v>7</v>
      </c>
      <c r="D89" s="897">
        <v>17</v>
      </c>
      <c r="E89" s="1021">
        <v>0</v>
      </c>
      <c r="F89" s="897">
        <v>7</v>
      </c>
      <c r="G89" s="868" t="s">
        <v>830</v>
      </c>
    </row>
    <row r="90" spans="1:7">
      <c r="A90" s="867" t="s">
        <v>109</v>
      </c>
      <c r="B90" s="897">
        <v>12</v>
      </c>
      <c r="C90" s="897">
        <v>2</v>
      </c>
      <c r="D90" s="1021">
        <v>0</v>
      </c>
      <c r="E90" s="1021">
        <v>0</v>
      </c>
      <c r="F90" s="1021">
        <v>0</v>
      </c>
      <c r="G90" s="868" t="s">
        <v>831</v>
      </c>
    </row>
    <row r="91" spans="1:7">
      <c r="A91" s="867" t="s">
        <v>123</v>
      </c>
      <c r="B91" s="897">
        <v>7</v>
      </c>
      <c r="C91" s="897">
        <v>3</v>
      </c>
      <c r="D91" s="897">
        <v>18</v>
      </c>
      <c r="E91" s="897">
        <v>7</v>
      </c>
      <c r="F91" s="897">
        <v>6</v>
      </c>
      <c r="G91" s="868" t="s">
        <v>832</v>
      </c>
    </row>
    <row r="92" spans="1:7">
      <c r="A92" s="867" t="s">
        <v>114</v>
      </c>
      <c r="B92" s="897">
        <v>12</v>
      </c>
      <c r="C92" s="897">
        <v>2</v>
      </c>
      <c r="D92" s="1021">
        <v>0</v>
      </c>
      <c r="E92" s="1021">
        <v>0</v>
      </c>
      <c r="F92" s="1021">
        <v>0</v>
      </c>
      <c r="G92" s="868" t="s">
        <v>833</v>
      </c>
    </row>
    <row r="93" spans="1:7">
      <c r="A93" s="867" t="s">
        <v>125</v>
      </c>
      <c r="B93" s="897">
        <v>2</v>
      </c>
      <c r="C93" s="897">
        <v>3</v>
      </c>
      <c r="D93" s="897">
        <v>8</v>
      </c>
      <c r="E93" s="1021">
        <v>0</v>
      </c>
      <c r="F93" s="1021">
        <v>0</v>
      </c>
      <c r="G93" s="868" t="s">
        <v>126</v>
      </c>
    </row>
    <row r="94" spans="1:7">
      <c r="A94" s="867" t="s">
        <v>839</v>
      </c>
      <c r="B94" s="897">
        <v>11</v>
      </c>
      <c r="C94" s="897">
        <v>3</v>
      </c>
      <c r="D94" s="897">
        <v>3</v>
      </c>
      <c r="E94" s="897">
        <v>1</v>
      </c>
      <c r="F94" s="1021">
        <v>0</v>
      </c>
      <c r="G94" s="868" t="s">
        <v>128</v>
      </c>
    </row>
    <row r="95" spans="1:7">
      <c r="A95" s="867" t="s">
        <v>840</v>
      </c>
      <c r="B95" s="897">
        <v>13</v>
      </c>
      <c r="C95" s="897">
        <v>5</v>
      </c>
      <c r="D95" s="1021">
        <v>0</v>
      </c>
      <c r="E95" s="1021">
        <v>0</v>
      </c>
      <c r="F95" s="1021">
        <v>0</v>
      </c>
      <c r="G95" s="870" t="s">
        <v>808</v>
      </c>
    </row>
    <row r="96" spans="1:7">
      <c r="A96" s="867" t="s">
        <v>129</v>
      </c>
      <c r="B96" s="897">
        <v>19</v>
      </c>
      <c r="C96" s="897">
        <v>2</v>
      </c>
      <c r="D96" s="1021">
        <v>0</v>
      </c>
      <c r="E96" s="1021">
        <v>0</v>
      </c>
      <c r="F96" s="1021">
        <v>0</v>
      </c>
      <c r="G96" s="870" t="s">
        <v>130</v>
      </c>
    </row>
    <row r="97" spans="1:7">
      <c r="A97" s="867" t="s">
        <v>131</v>
      </c>
      <c r="B97" s="897">
        <v>8</v>
      </c>
      <c r="C97" s="897">
        <v>5</v>
      </c>
      <c r="D97" s="897">
        <v>35</v>
      </c>
      <c r="E97" s="897">
        <v>9</v>
      </c>
      <c r="F97" s="897">
        <v>29</v>
      </c>
      <c r="G97" s="868" t="s">
        <v>132</v>
      </c>
    </row>
    <row r="98" spans="1:7">
      <c r="A98" s="867" t="s">
        <v>133</v>
      </c>
      <c r="B98" s="897">
        <v>4</v>
      </c>
      <c r="C98" s="897">
        <v>1</v>
      </c>
      <c r="D98" s="897">
        <v>20</v>
      </c>
      <c r="E98" s="897">
        <v>4</v>
      </c>
      <c r="F98" s="897">
        <v>2</v>
      </c>
      <c r="G98" s="868" t="s">
        <v>134</v>
      </c>
    </row>
    <row r="99" spans="1:7">
      <c r="A99" s="867" t="s">
        <v>118</v>
      </c>
      <c r="B99" s="897">
        <v>11</v>
      </c>
      <c r="C99" s="897">
        <v>3</v>
      </c>
      <c r="D99" s="1021">
        <v>0</v>
      </c>
      <c r="E99" s="1021">
        <v>0</v>
      </c>
      <c r="F99" s="1021">
        <v>0</v>
      </c>
      <c r="G99" s="870" t="s">
        <v>119</v>
      </c>
    </row>
    <row r="100" spans="1:7" ht="14.25">
      <c r="A100" s="380" t="s">
        <v>135</v>
      </c>
      <c r="B100" s="413">
        <f>SUM(B101:B108)</f>
        <v>85</v>
      </c>
      <c r="C100" s="413">
        <f t="shared" ref="C100:F100" si="5">SUM(C101:C108)</f>
        <v>16</v>
      </c>
      <c r="D100" s="413">
        <f t="shared" si="5"/>
        <v>169</v>
      </c>
      <c r="E100" s="413">
        <f t="shared" si="5"/>
        <v>61</v>
      </c>
      <c r="F100" s="413">
        <f t="shared" si="5"/>
        <v>123</v>
      </c>
      <c r="G100" s="381" t="s">
        <v>136</v>
      </c>
    </row>
    <row r="101" spans="1:7" ht="15">
      <c r="A101" s="378" t="s">
        <v>137</v>
      </c>
      <c r="B101" s="371">
        <v>3</v>
      </c>
      <c r="C101" s="371">
        <v>2</v>
      </c>
      <c r="D101" s="371">
        <v>30</v>
      </c>
      <c r="E101" s="371">
        <v>9</v>
      </c>
      <c r="F101" s="371">
        <v>42</v>
      </c>
      <c r="G101" s="379" t="s">
        <v>138</v>
      </c>
    </row>
    <row r="102" spans="1:7" ht="15">
      <c r="A102" s="378" t="s">
        <v>139</v>
      </c>
      <c r="B102" s="371">
        <v>2</v>
      </c>
      <c r="C102" s="371">
        <v>1</v>
      </c>
      <c r="D102" s="371">
        <v>15</v>
      </c>
      <c r="E102" s="371">
        <v>18</v>
      </c>
      <c r="F102" s="371">
        <v>24</v>
      </c>
      <c r="G102" s="379" t="s">
        <v>140</v>
      </c>
    </row>
    <row r="103" spans="1:7" ht="15">
      <c r="A103" s="378" t="s">
        <v>141</v>
      </c>
      <c r="B103" s="414">
        <v>7</v>
      </c>
      <c r="C103" s="414">
        <v>2</v>
      </c>
      <c r="D103" s="414">
        <v>33</v>
      </c>
      <c r="E103" s="414">
        <v>6</v>
      </c>
      <c r="F103" s="414">
        <v>20</v>
      </c>
      <c r="G103" s="379" t="s">
        <v>142</v>
      </c>
    </row>
    <row r="104" spans="1:7" ht="15">
      <c r="A104" s="378" t="s">
        <v>143</v>
      </c>
      <c r="B104" s="371">
        <v>5</v>
      </c>
      <c r="C104" s="371">
        <v>4</v>
      </c>
      <c r="D104" s="371">
        <v>46</v>
      </c>
      <c r="E104" s="371">
        <v>6</v>
      </c>
      <c r="F104" s="371">
        <v>8</v>
      </c>
      <c r="G104" s="379" t="s">
        <v>144</v>
      </c>
    </row>
    <row r="105" spans="1:7" ht="15">
      <c r="A105" s="378" t="s">
        <v>145</v>
      </c>
      <c r="B105" s="371">
        <v>45</v>
      </c>
      <c r="C105" s="371">
        <v>3</v>
      </c>
      <c r="D105" s="371">
        <v>7</v>
      </c>
      <c r="E105" s="371">
        <v>6</v>
      </c>
      <c r="F105" s="371">
        <v>16</v>
      </c>
      <c r="G105" s="379" t="s">
        <v>146</v>
      </c>
    </row>
    <row r="106" spans="1:7" ht="15">
      <c r="A106" s="378" t="s">
        <v>147</v>
      </c>
      <c r="B106" s="371">
        <v>4</v>
      </c>
      <c r="C106" s="371">
        <v>1</v>
      </c>
      <c r="D106" s="371">
        <v>15</v>
      </c>
      <c r="E106" s="371">
        <v>8</v>
      </c>
      <c r="F106" s="371">
        <v>5</v>
      </c>
      <c r="G106" s="379" t="s">
        <v>148</v>
      </c>
    </row>
    <row r="107" spans="1:7" ht="15">
      <c r="A107" s="378" t="s">
        <v>149</v>
      </c>
      <c r="B107" s="371">
        <v>16</v>
      </c>
      <c r="C107" s="371">
        <v>2</v>
      </c>
      <c r="D107" s="371">
        <v>17</v>
      </c>
      <c r="E107" s="371">
        <v>5</v>
      </c>
      <c r="F107" s="371">
        <v>4</v>
      </c>
      <c r="G107" s="379" t="s">
        <v>961</v>
      </c>
    </row>
    <row r="108" spans="1:7" ht="15">
      <c r="A108" s="378" t="s">
        <v>150</v>
      </c>
      <c r="B108" s="414">
        <v>3</v>
      </c>
      <c r="C108" s="414">
        <v>1</v>
      </c>
      <c r="D108" s="414">
        <v>6</v>
      </c>
      <c r="E108" s="414">
        <v>3</v>
      </c>
      <c r="F108" s="414">
        <v>4</v>
      </c>
      <c r="G108" s="379" t="s">
        <v>151</v>
      </c>
    </row>
    <row r="109" spans="1:7" ht="14.25">
      <c r="A109" s="382" t="s">
        <v>152</v>
      </c>
      <c r="B109" s="413">
        <f>SUM(B110:B114)</f>
        <v>21</v>
      </c>
      <c r="C109" s="413">
        <f t="shared" ref="C109:F109" si="6">SUM(C110:C114)</f>
        <v>8</v>
      </c>
      <c r="D109" s="413">
        <f t="shared" si="6"/>
        <v>69</v>
      </c>
      <c r="E109" s="413">
        <f t="shared" si="6"/>
        <v>53</v>
      </c>
      <c r="F109" s="413">
        <f t="shared" si="6"/>
        <v>105</v>
      </c>
      <c r="G109" s="383" t="s">
        <v>153</v>
      </c>
    </row>
    <row r="110" spans="1:7" ht="15">
      <c r="A110" s="378" t="s">
        <v>154</v>
      </c>
      <c r="B110" s="371">
        <v>8</v>
      </c>
      <c r="C110" s="371">
        <v>4</v>
      </c>
      <c r="D110" s="371">
        <v>15</v>
      </c>
      <c r="E110" s="371">
        <v>13</v>
      </c>
      <c r="F110" s="371">
        <v>22</v>
      </c>
      <c r="G110" s="379" t="s">
        <v>155</v>
      </c>
    </row>
    <row r="111" spans="1:7" ht="15">
      <c r="A111" s="378" t="s">
        <v>156</v>
      </c>
      <c r="B111" s="371">
        <v>3</v>
      </c>
      <c r="C111" s="371">
        <v>1</v>
      </c>
      <c r="D111" s="371">
        <v>15</v>
      </c>
      <c r="E111" s="371">
        <v>12</v>
      </c>
      <c r="F111" s="371">
        <v>30</v>
      </c>
      <c r="G111" s="379" t="s">
        <v>157</v>
      </c>
    </row>
    <row r="112" spans="1:7" ht="15">
      <c r="A112" s="378" t="s">
        <v>158</v>
      </c>
      <c r="B112" s="371">
        <v>4</v>
      </c>
      <c r="C112" s="371">
        <v>1</v>
      </c>
      <c r="D112" s="371">
        <v>9</v>
      </c>
      <c r="E112" s="371">
        <v>9</v>
      </c>
      <c r="F112" s="371">
        <v>21</v>
      </c>
      <c r="G112" s="379" t="s">
        <v>159</v>
      </c>
    </row>
    <row r="113" spans="1:7" ht="15">
      <c r="A113" s="378" t="s">
        <v>160</v>
      </c>
      <c r="B113" s="414">
        <v>3</v>
      </c>
      <c r="C113" s="414">
        <v>1</v>
      </c>
      <c r="D113" s="414">
        <v>13</v>
      </c>
      <c r="E113" s="414">
        <v>9</v>
      </c>
      <c r="F113" s="414">
        <v>16</v>
      </c>
      <c r="G113" s="379" t="s">
        <v>161</v>
      </c>
    </row>
    <row r="114" spans="1:7" ht="15">
      <c r="A114" s="378" t="s">
        <v>162</v>
      </c>
      <c r="B114" s="371">
        <v>3</v>
      </c>
      <c r="C114" s="371">
        <v>1</v>
      </c>
      <c r="D114" s="371">
        <v>17</v>
      </c>
      <c r="E114" s="371">
        <v>10</v>
      </c>
      <c r="F114" s="371">
        <v>16</v>
      </c>
      <c r="G114" s="379" t="s">
        <v>163</v>
      </c>
    </row>
    <row r="115" spans="1:7" ht="14.25">
      <c r="A115" s="380" t="s">
        <v>164</v>
      </c>
      <c r="B115" s="413">
        <f>SUM(B116:B121)</f>
        <v>37</v>
      </c>
      <c r="C115" s="413">
        <f t="shared" ref="C115:F115" si="7">SUM(C116:C121)</f>
        <v>19</v>
      </c>
      <c r="D115" s="413">
        <f t="shared" si="7"/>
        <v>96</v>
      </c>
      <c r="E115" s="413">
        <f t="shared" si="7"/>
        <v>55</v>
      </c>
      <c r="F115" s="413">
        <f t="shared" si="7"/>
        <v>107</v>
      </c>
      <c r="G115" s="384" t="s">
        <v>165</v>
      </c>
    </row>
    <row r="116" spans="1:7" ht="15">
      <c r="A116" s="378" t="s">
        <v>166</v>
      </c>
      <c r="B116" s="371">
        <v>12</v>
      </c>
      <c r="C116" s="371">
        <v>3</v>
      </c>
      <c r="D116" s="371">
        <v>4</v>
      </c>
      <c r="E116" s="371">
        <v>4</v>
      </c>
      <c r="F116" s="371">
        <v>14</v>
      </c>
      <c r="G116" s="379" t="s">
        <v>167</v>
      </c>
    </row>
    <row r="117" spans="1:7" ht="15">
      <c r="A117" s="378" t="s">
        <v>168</v>
      </c>
      <c r="B117" s="371">
        <v>1</v>
      </c>
      <c r="C117" s="371">
        <v>3</v>
      </c>
      <c r="D117" s="371">
        <v>9</v>
      </c>
      <c r="E117" s="371">
        <v>10</v>
      </c>
      <c r="F117" s="371">
        <v>15</v>
      </c>
      <c r="G117" s="379" t="s">
        <v>169</v>
      </c>
    </row>
    <row r="118" spans="1:7" ht="15">
      <c r="A118" s="378" t="s">
        <v>170</v>
      </c>
      <c r="B118" s="371">
        <v>12</v>
      </c>
      <c r="C118" s="371">
        <v>3</v>
      </c>
      <c r="D118" s="371">
        <v>3</v>
      </c>
      <c r="E118" s="371">
        <v>1</v>
      </c>
      <c r="F118" s="371">
        <v>5</v>
      </c>
      <c r="G118" s="379" t="s">
        <v>171</v>
      </c>
    </row>
    <row r="119" spans="1:7" ht="15">
      <c r="A119" s="378" t="s">
        <v>172</v>
      </c>
      <c r="B119" s="371">
        <v>6</v>
      </c>
      <c r="C119" s="371">
        <v>6</v>
      </c>
      <c r="D119" s="371">
        <v>61</v>
      </c>
      <c r="E119" s="371">
        <v>20</v>
      </c>
      <c r="F119" s="371">
        <v>31</v>
      </c>
      <c r="G119" s="379" t="s">
        <v>173</v>
      </c>
    </row>
    <row r="120" spans="1:7" ht="15">
      <c r="A120" s="378" t="s">
        <v>174</v>
      </c>
      <c r="B120" s="371">
        <v>4</v>
      </c>
      <c r="C120" s="371">
        <v>3</v>
      </c>
      <c r="D120" s="371">
        <v>8</v>
      </c>
      <c r="E120" s="371">
        <v>8</v>
      </c>
      <c r="F120" s="371">
        <v>13</v>
      </c>
      <c r="G120" s="379" t="s">
        <v>175</v>
      </c>
    </row>
    <row r="121" spans="1:7" ht="15">
      <c r="A121" s="378" t="s">
        <v>176</v>
      </c>
      <c r="B121" s="371">
        <v>2</v>
      </c>
      <c r="C121" s="371">
        <v>1</v>
      </c>
      <c r="D121" s="371">
        <v>11</v>
      </c>
      <c r="E121" s="371">
        <v>12</v>
      </c>
      <c r="F121" s="371">
        <v>29</v>
      </c>
      <c r="G121" s="379" t="s">
        <v>177</v>
      </c>
    </row>
    <row r="122" spans="1:7" ht="14.25">
      <c r="A122" s="385" t="s">
        <v>178</v>
      </c>
      <c r="B122" s="413">
        <f>SUM(B123:B126)</f>
        <v>18</v>
      </c>
      <c r="C122" s="413">
        <f t="shared" ref="C122:F122" si="8">SUM(C123:C126)</f>
        <v>4</v>
      </c>
      <c r="D122" s="413">
        <f t="shared" si="8"/>
        <v>29</v>
      </c>
      <c r="E122" s="413">
        <f t="shared" si="8"/>
        <v>13</v>
      </c>
      <c r="F122" s="413">
        <f t="shared" si="8"/>
        <v>36</v>
      </c>
      <c r="G122" s="381" t="s">
        <v>179</v>
      </c>
    </row>
    <row r="123" spans="1:7" ht="15">
      <c r="A123" s="378" t="s">
        <v>180</v>
      </c>
      <c r="B123" s="371">
        <v>4</v>
      </c>
      <c r="C123" s="371">
        <v>1</v>
      </c>
      <c r="D123" s="371">
        <v>1</v>
      </c>
      <c r="E123" s="371">
        <v>2</v>
      </c>
      <c r="F123" s="371">
        <v>2</v>
      </c>
      <c r="G123" s="379" t="s">
        <v>181</v>
      </c>
    </row>
    <row r="124" spans="1:7" ht="15">
      <c r="A124" s="378" t="s">
        <v>182</v>
      </c>
      <c r="B124" s="371">
        <v>8</v>
      </c>
      <c r="C124" s="1021">
        <v>0</v>
      </c>
      <c r="D124" s="371">
        <v>13</v>
      </c>
      <c r="E124" s="371">
        <v>5</v>
      </c>
      <c r="F124" s="371">
        <v>15</v>
      </c>
      <c r="G124" s="379" t="s">
        <v>183</v>
      </c>
    </row>
    <row r="125" spans="1:7" ht="15">
      <c r="A125" s="378" t="s">
        <v>184</v>
      </c>
      <c r="B125" s="371">
        <v>2</v>
      </c>
      <c r="C125" s="371">
        <v>2</v>
      </c>
      <c r="D125" s="371">
        <v>10</v>
      </c>
      <c r="E125" s="371">
        <v>6</v>
      </c>
      <c r="F125" s="371">
        <v>19</v>
      </c>
      <c r="G125" s="379" t="s">
        <v>185</v>
      </c>
    </row>
    <row r="126" spans="1:7" ht="15">
      <c r="A126" s="378" t="s">
        <v>186</v>
      </c>
      <c r="B126" s="371">
        <v>4</v>
      </c>
      <c r="C126" s="371">
        <v>1</v>
      </c>
      <c r="D126" s="371">
        <v>5</v>
      </c>
      <c r="E126" s="1021">
        <v>0</v>
      </c>
      <c r="F126" s="1021">
        <v>0</v>
      </c>
      <c r="G126" s="379" t="s">
        <v>187</v>
      </c>
    </row>
    <row r="127" spans="1:7" ht="14.25">
      <c r="A127" s="376" t="s">
        <v>188</v>
      </c>
      <c r="B127" s="413">
        <f>SUM(B128:B131)</f>
        <v>22</v>
      </c>
      <c r="C127" s="413">
        <f t="shared" ref="C127:F127" si="9">SUM(C128:C131)</f>
        <v>2</v>
      </c>
      <c r="D127" s="413">
        <f t="shared" si="9"/>
        <v>7</v>
      </c>
      <c r="E127" s="413">
        <f t="shared" si="9"/>
        <v>1</v>
      </c>
      <c r="F127" s="413">
        <f t="shared" si="9"/>
        <v>12</v>
      </c>
      <c r="G127" s="381" t="s">
        <v>189</v>
      </c>
    </row>
    <row r="128" spans="1:7" ht="15">
      <c r="A128" s="378" t="s">
        <v>190</v>
      </c>
      <c r="B128" s="371">
        <v>4</v>
      </c>
      <c r="C128" s="1021">
        <v>0</v>
      </c>
      <c r="D128" s="1021">
        <v>0</v>
      </c>
      <c r="E128" s="371">
        <v>1</v>
      </c>
      <c r="F128" s="371">
        <v>5</v>
      </c>
      <c r="G128" s="379" t="s">
        <v>191</v>
      </c>
    </row>
    <row r="129" spans="1:7" ht="15">
      <c r="A129" s="378" t="s">
        <v>192</v>
      </c>
      <c r="B129" s="371">
        <v>5</v>
      </c>
      <c r="C129" s="1021">
        <v>0</v>
      </c>
      <c r="D129" s="371">
        <v>3</v>
      </c>
      <c r="E129" s="1021">
        <v>0</v>
      </c>
      <c r="F129" s="371">
        <v>1</v>
      </c>
      <c r="G129" s="379" t="s">
        <v>193</v>
      </c>
    </row>
    <row r="130" spans="1:7" ht="15">
      <c r="A130" s="378" t="s">
        <v>962</v>
      </c>
      <c r="B130" s="371">
        <v>12</v>
      </c>
      <c r="C130" s="371">
        <v>1</v>
      </c>
      <c r="D130" s="371">
        <v>1</v>
      </c>
      <c r="E130" s="1021">
        <v>0</v>
      </c>
      <c r="F130" s="371">
        <v>4</v>
      </c>
      <c r="G130" s="379" t="s">
        <v>194</v>
      </c>
    </row>
    <row r="131" spans="1:7" ht="15">
      <c r="A131" s="378" t="s">
        <v>195</v>
      </c>
      <c r="B131" s="371">
        <v>1</v>
      </c>
      <c r="C131" s="371">
        <v>1</v>
      </c>
      <c r="D131" s="371">
        <v>3</v>
      </c>
      <c r="E131" s="1021">
        <v>0</v>
      </c>
      <c r="F131" s="371">
        <v>2</v>
      </c>
      <c r="G131" s="379" t="s">
        <v>196</v>
      </c>
    </row>
    <row r="132" spans="1:7" ht="14.25">
      <c r="A132" s="385" t="s">
        <v>197</v>
      </c>
      <c r="B132" s="413">
        <f>SUM(B133:B134)</f>
        <v>4</v>
      </c>
      <c r="C132" s="413">
        <f t="shared" ref="C132:F132" si="10">SUM(C133:C134)</f>
        <v>2</v>
      </c>
      <c r="D132" s="1021">
        <v>0</v>
      </c>
      <c r="E132" s="413">
        <f t="shared" si="10"/>
        <v>4</v>
      </c>
      <c r="F132" s="413">
        <f t="shared" si="10"/>
        <v>6</v>
      </c>
      <c r="G132" s="381" t="s">
        <v>198</v>
      </c>
    </row>
    <row r="133" spans="1:7" ht="15">
      <c r="A133" s="386" t="s">
        <v>199</v>
      </c>
      <c r="B133" s="1021">
        <v>0</v>
      </c>
      <c r="C133" s="1021">
        <v>0</v>
      </c>
      <c r="D133" s="1021">
        <v>0</v>
      </c>
      <c r="E133" s="371">
        <v>2</v>
      </c>
      <c r="F133" s="371">
        <v>2</v>
      </c>
      <c r="G133" s="387" t="s">
        <v>442</v>
      </c>
    </row>
    <row r="134" spans="1:7" ht="15">
      <c r="A134" s="388" t="s">
        <v>201</v>
      </c>
      <c r="B134" s="371">
        <v>4</v>
      </c>
      <c r="C134" s="371">
        <v>2</v>
      </c>
      <c r="D134" s="1021">
        <v>0</v>
      </c>
      <c r="E134" s="371">
        <v>2</v>
      </c>
      <c r="F134" s="371">
        <v>4</v>
      </c>
      <c r="G134" s="387" t="s">
        <v>202</v>
      </c>
    </row>
    <row r="135" spans="1:7" ht="14.25">
      <c r="A135" s="389" t="s">
        <v>295</v>
      </c>
      <c r="B135" s="413">
        <f>B10+B19+B28+B38+B46+B83+B100+B109+B115+B122+B127+B132</f>
        <v>689</v>
      </c>
      <c r="C135" s="413">
        <f>C10+C19+C28+C38+C46+C83+C100+C109+C115+C122+C127+C132</f>
        <v>188</v>
      </c>
      <c r="D135" s="413">
        <f>D10+D19+D28+D38+D46+D83+D100+D109+D115+D122+D127+D132</f>
        <v>888</v>
      </c>
      <c r="E135" s="413">
        <f>E10+E19+E28+E38+E46+E83+E100+E109+E115+E122+E127+E132</f>
        <v>434</v>
      </c>
      <c r="F135" s="413">
        <f>F10+F19+F28+F38+F46+F83+F100+F109+F115+F122+F127+F132</f>
        <v>854</v>
      </c>
      <c r="G135" s="156" t="s">
        <v>204</v>
      </c>
    </row>
    <row r="136" spans="1:7" ht="15">
      <c r="A136" s="390"/>
      <c r="B136" s="391"/>
      <c r="C136" s="391"/>
      <c r="D136" s="360"/>
      <c r="E136" s="371"/>
      <c r="F136" s="371"/>
      <c r="G136" s="362"/>
    </row>
    <row r="137" spans="1:7" ht="15">
      <c r="A137" s="392"/>
      <c r="B137" s="391"/>
      <c r="C137" s="391"/>
      <c r="D137" s="360"/>
      <c r="E137" s="371"/>
      <c r="F137" s="371"/>
      <c r="G137" s="362"/>
    </row>
    <row r="138" spans="1:7">
      <c r="A138" s="393" t="s">
        <v>443</v>
      </c>
      <c r="B138" s="375"/>
      <c r="C138" s="375"/>
      <c r="D138" s="374"/>
      <c r="G138" s="347"/>
    </row>
    <row r="139" spans="1:7">
      <c r="A139" s="393" t="s">
        <v>444</v>
      </c>
      <c r="B139" s="375"/>
      <c r="C139" s="375"/>
      <c r="D139" s="374"/>
      <c r="G139" s="347"/>
    </row>
    <row r="140" spans="1:7">
      <c r="A140" s="393" t="s">
        <v>445</v>
      </c>
      <c r="B140" s="375"/>
      <c r="C140" s="375"/>
      <c r="D140" s="374"/>
      <c r="G140" s="347"/>
    </row>
    <row r="141" spans="1:7">
      <c r="A141" s="393" t="s">
        <v>446</v>
      </c>
      <c r="B141" s="375"/>
      <c r="C141" s="375"/>
      <c r="D141" s="374"/>
      <c r="G141" s="347"/>
    </row>
    <row r="142" spans="1:7" ht="7.5" customHeight="1">
      <c r="B142" s="375"/>
      <c r="C142" s="375"/>
      <c r="D142" s="374"/>
      <c r="G142" s="347"/>
    </row>
    <row r="143" spans="1:7">
      <c r="A143" s="394" t="s">
        <v>834</v>
      </c>
      <c r="B143" s="375"/>
      <c r="C143" s="395"/>
      <c r="D143" s="396"/>
      <c r="E143" s="397"/>
      <c r="F143" s="397"/>
      <c r="G143" s="398" t="s">
        <v>963</v>
      </c>
    </row>
    <row r="144" spans="1:7" ht="14.25">
      <c r="A144" s="1090"/>
      <c r="B144" s="1090"/>
      <c r="C144" s="1090"/>
      <c r="D144" s="1090"/>
      <c r="E144" s="1090"/>
      <c r="F144" s="1090"/>
      <c r="G144" s="1090"/>
    </row>
  </sheetData>
  <mergeCells count="13">
    <mergeCell ref="A144:G144"/>
    <mergeCell ref="E75:G75"/>
    <mergeCell ref="E3:G3"/>
    <mergeCell ref="E4:G4"/>
    <mergeCell ref="B6:C6"/>
    <mergeCell ref="D6:E6"/>
    <mergeCell ref="B7:C7"/>
    <mergeCell ref="E76:G76"/>
    <mergeCell ref="B78:C78"/>
    <mergeCell ref="D78:E78"/>
    <mergeCell ref="B79:C79"/>
    <mergeCell ref="D79:E79"/>
    <mergeCell ref="D7:E7"/>
  </mergeCells>
  <printOptions gridLinesSet="0"/>
  <pageMargins left="0.78740157480314965" right="0.59055118110236227" top="0.82395833333333335" bottom="1.1811023622047245" header="0.51181102362204722" footer="0.51181102362204722"/>
  <pageSetup paperSize="9" scale="70" orientation="portrait" r:id="rId1"/>
  <headerFooter alignWithMargins="0"/>
  <rowBreaks count="1" manualBreakCount="1">
    <brk id="72" max="1638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>
  <sheetPr syncVertical="1" syncRef="A46" transitionEvaluation="1">
    <tabColor rgb="FF7030A0"/>
  </sheetPr>
  <dimension ref="A1:L169"/>
  <sheetViews>
    <sheetView showGridLines="0" view="pageLayout" topLeftCell="A46" zoomScaleSheetLayoutView="137" workbookViewId="0">
      <selection activeCell="B25" sqref="B25"/>
    </sheetView>
  </sheetViews>
  <sheetFormatPr baseColWidth="10" defaultColWidth="11" defaultRowHeight="12.75"/>
  <cols>
    <col min="1" max="1" width="35" style="219" customWidth="1"/>
    <col min="2" max="5" width="11" style="219" customWidth="1"/>
    <col min="6" max="6" width="35" style="219" customWidth="1"/>
    <col min="7" max="8" width="37.28515625" style="219" customWidth="1"/>
    <col min="9" max="9" width="11" style="219" customWidth="1"/>
    <col min="10" max="11" width="11.42578125" style="219" customWidth="1"/>
    <col min="12" max="252" width="11" style="219" customWidth="1"/>
    <col min="253" max="256" width="11" style="219"/>
    <col min="257" max="257" width="35" style="219" customWidth="1"/>
    <col min="258" max="261" width="11" style="219" customWidth="1"/>
    <col min="262" max="262" width="35" style="219" customWidth="1"/>
    <col min="263" max="264" width="37.28515625" style="219" customWidth="1"/>
    <col min="265" max="265" width="11" style="219" customWidth="1"/>
    <col min="266" max="267" width="11.42578125" style="219" customWidth="1"/>
    <col min="268" max="508" width="11" style="219" customWidth="1"/>
    <col min="509" max="512" width="11" style="219"/>
    <col min="513" max="513" width="35" style="219" customWidth="1"/>
    <col min="514" max="517" width="11" style="219" customWidth="1"/>
    <col min="518" max="518" width="35" style="219" customWidth="1"/>
    <col min="519" max="520" width="37.28515625" style="219" customWidth="1"/>
    <col min="521" max="521" width="11" style="219" customWidth="1"/>
    <col min="522" max="523" width="11.42578125" style="219" customWidth="1"/>
    <col min="524" max="764" width="11" style="219" customWidth="1"/>
    <col min="765" max="768" width="11" style="219"/>
    <col min="769" max="769" width="35" style="219" customWidth="1"/>
    <col min="770" max="773" width="11" style="219" customWidth="1"/>
    <col min="774" max="774" width="35" style="219" customWidth="1"/>
    <col min="775" max="776" width="37.28515625" style="219" customWidth="1"/>
    <col min="777" max="777" width="11" style="219" customWidth="1"/>
    <col min="778" max="779" width="11.42578125" style="219" customWidth="1"/>
    <col min="780" max="1020" width="11" style="219" customWidth="1"/>
    <col min="1021" max="1024" width="11" style="219"/>
    <col min="1025" max="1025" width="35" style="219" customWidth="1"/>
    <col min="1026" max="1029" width="11" style="219" customWidth="1"/>
    <col min="1030" max="1030" width="35" style="219" customWidth="1"/>
    <col min="1031" max="1032" width="37.28515625" style="219" customWidth="1"/>
    <col min="1033" max="1033" width="11" style="219" customWidth="1"/>
    <col min="1034" max="1035" width="11.42578125" style="219" customWidth="1"/>
    <col min="1036" max="1276" width="11" style="219" customWidth="1"/>
    <col min="1277" max="1280" width="11" style="219"/>
    <col min="1281" max="1281" width="35" style="219" customWidth="1"/>
    <col min="1282" max="1285" width="11" style="219" customWidth="1"/>
    <col min="1286" max="1286" width="35" style="219" customWidth="1"/>
    <col min="1287" max="1288" width="37.28515625" style="219" customWidth="1"/>
    <col min="1289" max="1289" width="11" style="219" customWidth="1"/>
    <col min="1290" max="1291" width="11.42578125" style="219" customWidth="1"/>
    <col min="1292" max="1532" width="11" style="219" customWidth="1"/>
    <col min="1533" max="1536" width="11" style="219"/>
    <col min="1537" max="1537" width="35" style="219" customWidth="1"/>
    <col min="1538" max="1541" width="11" style="219" customWidth="1"/>
    <col min="1542" max="1542" width="35" style="219" customWidth="1"/>
    <col min="1543" max="1544" width="37.28515625" style="219" customWidth="1"/>
    <col min="1545" max="1545" width="11" style="219" customWidth="1"/>
    <col min="1546" max="1547" width="11.42578125" style="219" customWidth="1"/>
    <col min="1548" max="1788" width="11" style="219" customWidth="1"/>
    <col min="1789" max="1792" width="11" style="219"/>
    <col min="1793" max="1793" width="35" style="219" customWidth="1"/>
    <col min="1794" max="1797" width="11" style="219" customWidth="1"/>
    <col min="1798" max="1798" width="35" style="219" customWidth="1"/>
    <col min="1799" max="1800" width="37.28515625" style="219" customWidth="1"/>
    <col min="1801" max="1801" width="11" style="219" customWidth="1"/>
    <col min="1802" max="1803" width="11.42578125" style="219" customWidth="1"/>
    <col min="1804" max="2044" width="11" style="219" customWidth="1"/>
    <col min="2045" max="2048" width="11" style="219"/>
    <col min="2049" max="2049" width="35" style="219" customWidth="1"/>
    <col min="2050" max="2053" width="11" style="219" customWidth="1"/>
    <col min="2054" max="2054" width="35" style="219" customWidth="1"/>
    <col min="2055" max="2056" width="37.28515625" style="219" customWidth="1"/>
    <col min="2057" max="2057" width="11" style="219" customWidth="1"/>
    <col min="2058" max="2059" width="11.42578125" style="219" customWidth="1"/>
    <col min="2060" max="2300" width="11" style="219" customWidth="1"/>
    <col min="2301" max="2304" width="11" style="219"/>
    <col min="2305" max="2305" width="35" style="219" customWidth="1"/>
    <col min="2306" max="2309" width="11" style="219" customWidth="1"/>
    <col min="2310" max="2310" width="35" style="219" customWidth="1"/>
    <col min="2311" max="2312" width="37.28515625" style="219" customWidth="1"/>
    <col min="2313" max="2313" width="11" style="219" customWidth="1"/>
    <col min="2314" max="2315" width="11.42578125" style="219" customWidth="1"/>
    <col min="2316" max="2556" width="11" style="219" customWidth="1"/>
    <col min="2557" max="2560" width="11" style="219"/>
    <col min="2561" max="2561" width="35" style="219" customWidth="1"/>
    <col min="2562" max="2565" width="11" style="219" customWidth="1"/>
    <col min="2566" max="2566" width="35" style="219" customWidth="1"/>
    <col min="2567" max="2568" width="37.28515625" style="219" customWidth="1"/>
    <col min="2569" max="2569" width="11" style="219" customWidth="1"/>
    <col min="2570" max="2571" width="11.42578125" style="219" customWidth="1"/>
    <col min="2572" max="2812" width="11" style="219" customWidth="1"/>
    <col min="2813" max="2816" width="11" style="219"/>
    <col min="2817" max="2817" width="35" style="219" customWidth="1"/>
    <col min="2818" max="2821" width="11" style="219" customWidth="1"/>
    <col min="2822" max="2822" width="35" style="219" customWidth="1"/>
    <col min="2823" max="2824" width="37.28515625" style="219" customWidth="1"/>
    <col min="2825" max="2825" width="11" style="219" customWidth="1"/>
    <col min="2826" max="2827" width="11.42578125" style="219" customWidth="1"/>
    <col min="2828" max="3068" width="11" style="219" customWidth="1"/>
    <col min="3069" max="3072" width="11" style="219"/>
    <col min="3073" max="3073" width="35" style="219" customWidth="1"/>
    <col min="3074" max="3077" width="11" style="219" customWidth="1"/>
    <col min="3078" max="3078" width="35" style="219" customWidth="1"/>
    <col min="3079" max="3080" width="37.28515625" style="219" customWidth="1"/>
    <col min="3081" max="3081" width="11" style="219" customWidth="1"/>
    <col min="3082" max="3083" width="11.42578125" style="219" customWidth="1"/>
    <col min="3084" max="3324" width="11" style="219" customWidth="1"/>
    <col min="3325" max="3328" width="11" style="219"/>
    <col min="3329" max="3329" width="35" style="219" customWidth="1"/>
    <col min="3330" max="3333" width="11" style="219" customWidth="1"/>
    <col min="3334" max="3334" width="35" style="219" customWidth="1"/>
    <col min="3335" max="3336" width="37.28515625" style="219" customWidth="1"/>
    <col min="3337" max="3337" width="11" style="219" customWidth="1"/>
    <col min="3338" max="3339" width="11.42578125" style="219" customWidth="1"/>
    <col min="3340" max="3580" width="11" style="219" customWidth="1"/>
    <col min="3581" max="3584" width="11" style="219"/>
    <col min="3585" max="3585" width="35" style="219" customWidth="1"/>
    <col min="3586" max="3589" width="11" style="219" customWidth="1"/>
    <col min="3590" max="3590" width="35" style="219" customWidth="1"/>
    <col min="3591" max="3592" width="37.28515625" style="219" customWidth="1"/>
    <col min="3593" max="3593" width="11" style="219" customWidth="1"/>
    <col min="3594" max="3595" width="11.42578125" style="219" customWidth="1"/>
    <col min="3596" max="3836" width="11" style="219" customWidth="1"/>
    <col min="3837" max="3840" width="11" style="219"/>
    <col min="3841" max="3841" width="35" style="219" customWidth="1"/>
    <col min="3842" max="3845" width="11" style="219" customWidth="1"/>
    <col min="3846" max="3846" width="35" style="219" customWidth="1"/>
    <col min="3847" max="3848" width="37.28515625" style="219" customWidth="1"/>
    <col min="3849" max="3849" width="11" style="219" customWidth="1"/>
    <col min="3850" max="3851" width="11.42578125" style="219" customWidth="1"/>
    <col min="3852" max="4092" width="11" style="219" customWidth="1"/>
    <col min="4093" max="4096" width="11" style="219"/>
    <col min="4097" max="4097" width="35" style="219" customWidth="1"/>
    <col min="4098" max="4101" width="11" style="219" customWidth="1"/>
    <col min="4102" max="4102" width="35" style="219" customWidth="1"/>
    <col min="4103" max="4104" width="37.28515625" style="219" customWidth="1"/>
    <col min="4105" max="4105" width="11" style="219" customWidth="1"/>
    <col min="4106" max="4107" width="11.42578125" style="219" customWidth="1"/>
    <col min="4108" max="4348" width="11" style="219" customWidth="1"/>
    <col min="4349" max="4352" width="11" style="219"/>
    <col min="4353" max="4353" width="35" style="219" customWidth="1"/>
    <col min="4354" max="4357" width="11" style="219" customWidth="1"/>
    <col min="4358" max="4358" width="35" style="219" customWidth="1"/>
    <col min="4359" max="4360" width="37.28515625" style="219" customWidth="1"/>
    <col min="4361" max="4361" width="11" style="219" customWidth="1"/>
    <col min="4362" max="4363" width="11.42578125" style="219" customWidth="1"/>
    <col min="4364" max="4604" width="11" style="219" customWidth="1"/>
    <col min="4605" max="4608" width="11" style="219"/>
    <col min="4609" max="4609" width="35" style="219" customWidth="1"/>
    <col min="4610" max="4613" width="11" style="219" customWidth="1"/>
    <col min="4614" max="4614" width="35" style="219" customWidth="1"/>
    <col min="4615" max="4616" width="37.28515625" style="219" customWidth="1"/>
    <col min="4617" max="4617" width="11" style="219" customWidth="1"/>
    <col min="4618" max="4619" width="11.42578125" style="219" customWidth="1"/>
    <col min="4620" max="4860" width="11" style="219" customWidth="1"/>
    <col min="4861" max="4864" width="11" style="219"/>
    <col min="4865" max="4865" width="35" style="219" customWidth="1"/>
    <col min="4866" max="4869" width="11" style="219" customWidth="1"/>
    <col min="4870" max="4870" width="35" style="219" customWidth="1"/>
    <col min="4871" max="4872" width="37.28515625" style="219" customWidth="1"/>
    <col min="4873" max="4873" width="11" style="219" customWidth="1"/>
    <col min="4874" max="4875" width="11.42578125" style="219" customWidth="1"/>
    <col min="4876" max="5116" width="11" style="219" customWidth="1"/>
    <col min="5117" max="5120" width="11" style="219"/>
    <col min="5121" max="5121" width="35" style="219" customWidth="1"/>
    <col min="5122" max="5125" width="11" style="219" customWidth="1"/>
    <col min="5126" max="5126" width="35" style="219" customWidth="1"/>
    <col min="5127" max="5128" width="37.28515625" style="219" customWidth="1"/>
    <col min="5129" max="5129" width="11" style="219" customWidth="1"/>
    <col min="5130" max="5131" width="11.42578125" style="219" customWidth="1"/>
    <col min="5132" max="5372" width="11" style="219" customWidth="1"/>
    <col min="5373" max="5376" width="11" style="219"/>
    <col min="5377" max="5377" width="35" style="219" customWidth="1"/>
    <col min="5378" max="5381" width="11" style="219" customWidth="1"/>
    <col min="5382" max="5382" width="35" style="219" customWidth="1"/>
    <col min="5383" max="5384" width="37.28515625" style="219" customWidth="1"/>
    <col min="5385" max="5385" width="11" style="219" customWidth="1"/>
    <col min="5386" max="5387" width="11.42578125" style="219" customWidth="1"/>
    <col min="5388" max="5628" width="11" style="219" customWidth="1"/>
    <col min="5629" max="5632" width="11" style="219"/>
    <col min="5633" max="5633" width="35" style="219" customWidth="1"/>
    <col min="5634" max="5637" width="11" style="219" customWidth="1"/>
    <col min="5638" max="5638" width="35" style="219" customWidth="1"/>
    <col min="5639" max="5640" width="37.28515625" style="219" customWidth="1"/>
    <col min="5641" max="5641" width="11" style="219" customWidth="1"/>
    <col min="5642" max="5643" width="11.42578125" style="219" customWidth="1"/>
    <col min="5644" max="5884" width="11" style="219" customWidth="1"/>
    <col min="5885" max="5888" width="11" style="219"/>
    <col min="5889" max="5889" width="35" style="219" customWidth="1"/>
    <col min="5890" max="5893" width="11" style="219" customWidth="1"/>
    <col min="5894" max="5894" width="35" style="219" customWidth="1"/>
    <col min="5895" max="5896" width="37.28515625" style="219" customWidth="1"/>
    <col min="5897" max="5897" width="11" style="219" customWidth="1"/>
    <col min="5898" max="5899" width="11.42578125" style="219" customWidth="1"/>
    <col min="5900" max="6140" width="11" style="219" customWidth="1"/>
    <col min="6141" max="6144" width="11" style="219"/>
    <col min="6145" max="6145" width="35" style="219" customWidth="1"/>
    <col min="6146" max="6149" width="11" style="219" customWidth="1"/>
    <col min="6150" max="6150" width="35" style="219" customWidth="1"/>
    <col min="6151" max="6152" width="37.28515625" style="219" customWidth="1"/>
    <col min="6153" max="6153" width="11" style="219" customWidth="1"/>
    <col min="6154" max="6155" width="11.42578125" style="219" customWidth="1"/>
    <col min="6156" max="6396" width="11" style="219" customWidth="1"/>
    <col min="6397" max="6400" width="11" style="219"/>
    <col min="6401" max="6401" width="35" style="219" customWidth="1"/>
    <col min="6402" max="6405" width="11" style="219" customWidth="1"/>
    <col min="6406" max="6406" width="35" style="219" customWidth="1"/>
    <col min="6407" max="6408" width="37.28515625" style="219" customWidth="1"/>
    <col min="6409" max="6409" width="11" style="219" customWidth="1"/>
    <col min="6410" max="6411" width="11.42578125" style="219" customWidth="1"/>
    <col min="6412" max="6652" width="11" style="219" customWidth="1"/>
    <col min="6653" max="6656" width="11" style="219"/>
    <col min="6657" max="6657" width="35" style="219" customWidth="1"/>
    <col min="6658" max="6661" width="11" style="219" customWidth="1"/>
    <col min="6662" max="6662" width="35" style="219" customWidth="1"/>
    <col min="6663" max="6664" width="37.28515625" style="219" customWidth="1"/>
    <col min="6665" max="6665" width="11" style="219" customWidth="1"/>
    <col min="6666" max="6667" width="11.42578125" style="219" customWidth="1"/>
    <col min="6668" max="6908" width="11" style="219" customWidth="1"/>
    <col min="6909" max="6912" width="11" style="219"/>
    <col min="6913" max="6913" width="35" style="219" customWidth="1"/>
    <col min="6914" max="6917" width="11" style="219" customWidth="1"/>
    <col min="6918" max="6918" width="35" style="219" customWidth="1"/>
    <col min="6919" max="6920" width="37.28515625" style="219" customWidth="1"/>
    <col min="6921" max="6921" width="11" style="219" customWidth="1"/>
    <col min="6922" max="6923" width="11.42578125" style="219" customWidth="1"/>
    <col min="6924" max="7164" width="11" style="219" customWidth="1"/>
    <col min="7165" max="7168" width="11" style="219"/>
    <col min="7169" max="7169" width="35" style="219" customWidth="1"/>
    <col min="7170" max="7173" width="11" style="219" customWidth="1"/>
    <col min="7174" max="7174" width="35" style="219" customWidth="1"/>
    <col min="7175" max="7176" width="37.28515625" style="219" customWidth="1"/>
    <col min="7177" max="7177" width="11" style="219" customWidth="1"/>
    <col min="7178" max="7179" width="11.42578125" style="219" customWidth="1"/>
    <col min="7180" max="7420" width="11" style="219" customWidth="1"/>
    <col min="7421" max="7424" width="11" style="219"/>
    <col min="7425" max="7425" width="35" style="219" customWidth="1"/>
    <col min="7426" max="7429" width="11" style="219" customWidth="1"/>
    <col min="7430" max="7430" width="35" style="219" customWidth="1"/>
    <col min="7431" max="7432" width="37.28515625" style="219" customWidth="1"/>
    <col min="7433" max="7433" width="11" style="219" customWidth="1"/>
    <col min="7434" max="7435" width="11.42578125" style="219" customWidth="1"/>
    <col min="7436" max="7676" width="11" style="219" customWidth="1"/>
    <col min="7677" max="7680" width="11" style="219"/>
    <col min="7681" max="7681" width="35" style="219" customWidth="1"/>
    <col min="7682" max="7685" width="11" style="219" customWidth="1"/>
    <col min="7686" max="7686" width="35" style="219" customWidth="1"/>
    <col min="7687" max="7688" width="37.28515625" style="219" customWidth="1"/>
    <col min="7689" max="7689" width="11" style="219" customWidth="1"/>
    <col min="7690" max="7691" width="11.42578125" style="219" customWidth="1"/>
    <col min="7692" max="7932" width="11" style="219" customWidth="1"/>
    <col min="7933" max="7936" width="11" style="219"/>
    <col min="7937" max="7937" width="35" style="219" customWidth="1"/>
    <col min="7938" max="7941" width="11" style="219" customWidth="1"/>
    <col min="7942" max="7942" width="35" style="219" customWidth="1"/>
    <col min="7943" max="7944" width="37.28515625" style="219" customWidth="1"/>
    <col min="7945" max="7945" width="11" style="219" customWidth="1"/>
    <col min="7946" max="7947" width="11.42578125" style="219" customWidth="1"/>
    <col min="7948" max="8188" width="11" style="219" customWidth="1"/>
    <col min="8189" max="8192" width="11" style="219"/>
    <col min="8193" max="8193" width="35" style="219" customWidth="1"/>
    <col min="8194" max="8197" width="11" style="219" customWidth="1"/>
    <col min="8198" max="8198" width="35" style="219" customWidth="1"/>
    <col min="8199" max="8200" width="37.28515625" style="219" customWidth="1"/>
    <col min="8201" max="8201" width="11" style="219" customWidth="1"/>
    <col min="8202" max="8203" width="11.42578125" style="219" customWidth="1"/>
    <col min="8204" max="8444" width="11" style="219" customWidth="1"/>
    <col min="8445" max="8448" width="11" style="219"/>
    <col min="8449" max="8449" width="35" style="219" customWidth="1"/>
    <col min="8450" max="8453" width="11" style="219" customWidth="1"/>
    <col min="8454" max="8454" width="35" style="219" customWidth="1"/>
    <col min="8455" max="8456" width="37.28515625" style="219" customWidth="1"/>
    <col min="8457" max="8457" width="11" style="219" customWidth="1"/>
    <col min="8458" max="8459" width="11.42578125" style="219" customWidth="1"/>
    <col min="8460" max="8700" width="11" style="219" customWidth="1"/>
    <col min="8701" max="8704" width="11" style="219"/>
    <col min="8705" max="8705" width="35" style="219" customWidth="1"/>
    <col min="8706" max="8709" width="11" style="219" customWidth="1"/>
    <col min="8710" max="8710" width="35" style="219" customWidth="1"/>
    <col min="8711" max="8712" width="37.28515625" style="219" customWidth="1"/>
    <col min="8713" max="8713" width="11" style="219" customWidth="1"/>
    <col min="8714" max="8715" width="11.42578125" style="219" customWidth="1"/>
    <col min="8716" max="8956" width="11" style="219" customWidth="1"/>
    <col min="8957" max="8960" width="11" style="219"/>
    <col min="8961" max="8961" width="35" style="219" customWidth="1"/>
    <col min="8962" max="8965" width="11" style="219" customWidth="1"/>
    <col min="8966" max="8966" width="35" style="219" customWidth="1"/>
    <col min="8967" max="8968" width="37.28515625" style="219" customWidth="1"/>
    <col min="8969" max="8969" width="11" style="219" customWidth="1"/>
    <col min="8970" max="8971" width="11.42578125" style="219" customWidth="1"/>
    <col min="8972" max="9212" width="11" style="219" customWidth="1"/>
    <col min="9213" max="9216" width="11" style="219"/>
    <col min="9217" max="9217" width="35" style="219" customWidth="1"/>
    <col min="9218" max="9221" width="11" style="219" customWidth="1"/>
    <col min="9222" max="9222" width="35" style="219" customWidth="1"/>
    <col min="9223" max="9224" width="37.28515625" style="219" customWidth="1"/>
    <col min="9225" max="9225" width="11" style="219" customWidth="1"/>
    <col min="9226" max="9227" width="11.42578125" style="219" customWidth="1"/>
    <col min="9228" max="9468" width="11" style="219" customWidth="1"/>
    <col min="9469" max="9472" width="11" style="219"/>
    <col min="9473" max="9473" width="35" style="219" customWidth="1"/>
    <col min="9474" max="9477" width="11" style="219" customWidth="1"/>
    <col min="9478" max="9478" width="35" style="219" customWidth="1"/>
    <col min="9479" max="9480" width="37.28515625" style="219" customWidth="1"/>
    <col min="9481" max="9481" width="11" style="219" customWidth="1"/>
    <col min="9482" max="9483" width="11.42578125" style="219" customWidth="1"/>
    <col min="9484" max="9724" width="11" style="219" customWidth="1"/>
    <col min="9725" max="9728" width="11" style="219"/>
    <col min="9729" max="9729" width="35" style="219" customWidth="1"/>
    <col min="9730" max="9733" width="11" style="219" customWidth="1"/>
    <col min="9734" max="9734" width="35" style="219" customWidth="1"/>
    <col min="9735" max="9736" width="37.28515625" style="219" customWidth="1"/>
    <col min="9737" max="9737" width="11" style="219" customWidth="1"/>
    <col min="9738" max="9739" width="11.42578125" style="219" customWidth="1"/>
    <col min="9740" max="9980" width="11" style="219" customWidth="1"/>
    <col min="9981" max="9984" width="11" style="219"/>
    <col min="9985" max="9985" width="35" style="219" customWidth="1"/>
    <col min="9986" max="9989" width="11" style="219" customWidth="1"/>
    <col min="9990" max="9990" width="35" style="219" customWidth="1"/>
    <col min="9991" max="9992" width="37.28515625" style="219" customWidth="1"/>
    <col min="9993" max="9993" width="11" style="219" customWidth="1"/>
    <col min="9994" max="9995" width="11.42578125" style="219" customWidth="1"/>
    <col min="9996" max="10236" width="11" style="219" customWidth="1"/>
    <col min="10237" max="10240" width="11" style="219"/>
    <col min="10241" max="10241" width="35" style="219" customWidth="1"/>
    <col min="10242" max="10245" width="11" style="219" customWidth="1"/>
    <col min="10246" max="10246" width="35" style="219" customWidth="1"/>
    <col min="10247" max="10248" width="37.28515625" style="219" customWidth="1"/>
    <col min="10249" max="10249" width="11" style="219" customWidth="1"/>
    <col min="10250" max="10251" width="11.42578125" style="219" customWidth="1"/>
    <col min="10252" max="10492" width="11" style="219" customWidth="1"/>
    <col min="10493" max="10496" width="11" style="219"/>
    <col min="10497" max="10497" width="35" style="219" customWidth="1"/>
    <col min="10498" max="10501" width="11" style="219" customWidth="1"/>
    <col min="10502" max="10502" width="35" style="219" customWidth="1"/>
    <col min="10503" max="10504" width="37.28515625" style="219" customWidth="1"/>
    <col min="10505" max="10505" width="11" style="219" customWidth="1"/>
    <col min="10506" max="10507" width="11.42578125" style="219" customWidth="1"/>
    <col min="10508" max="10748" width="11" style="219" customWidth="1"/>
    <col min="10749" max="10752" width="11" style="219"/>
    <col min="10753" max="10753" width="35" style="219" customWidth="1"/>
    <col min="10754" max="10757" width="11" style="219" customWidth="1"/>
    <col min="10758" max="10758" width="35" style="219" customWidth="1"/>
    <col min="10759" max="10760" width="37.28515625" style="219" customWidth="1"/>
    <col min="10761" max="10761" width="11" style="219" customWidth="1"/>
    <col min="10762" max="10763" width="11.42578125" style="219" customWidth="1"/>
    <col min="10764" max="11004" width="11" style="219" customWidth="1"/>
    <col min="11005" max="11008" width="11" style="219"/>
    <col min="11009" max="11009" width="35" style="219" customWidth="1"/>
    <col min="11010" max="11013" width="11" style="219" customWidth="1"/>
    <col min="11014" max="11014" width="35" style="219" customWidth="1"/>
    <col min="11015" max="11016" width="37.28515625" style="219" customWidth="1"/>
    <col min="11017" max="11017" width="11" style="219" customWidth="1"/>
    <col min="11018" max="11019" width="11.42578125" style="219" customWidth="1"/>
    <col min="11020" max="11260" width="11" style="219" customWidth="1"/>
    <col min="11261" max="11264" width="11" style="219"/>
    <col min="11265" max="11265" width="35" style="219" customWidth="1"/>
    <col min="11266" max="11269" width="11" style="219" customWidth="1"/>
    <col min="11270" max="11270" width="35" style="219" customWidth="1"/>
    <col min="11271" max="11272" width="37.28515625" style="219" customWidth="1"/>
    <col min="11273" max="11273" width="11" style="219" customWidth="1"/>
    <col min="11274" max="11275" width="11.42578125" style="219" customWidth="1"/>
    <col min="11276" max="11516" width="11" style="219" customWidth="1"/>
    <col min="11517" max="11520" width="11" style="219"/>
    <col min="11521" max="11521" width="35" style="219" customWidth="1"/>
    <col min="11522" max="11525" width="11" style="219" customWidth="1"/>
    <col min="11526" max="11526" width="35" style="219" customWidth="1"/>
    <col min="11527" max="11528" width="37.28515625" style="219" customWidth="1"/>
    <col min="11529" max="11529" width="11" style="219" customWidth="1"/>
    <col min="11530" max="11531" width="11.42578125" style="219" customWidth="1"/>
    <col min="11532" max="11772" width="11" style="219" customWidth="1"/>
    <col min="11773" max="11776" width="11" style="219"/>
    <col min="11777" max="11777" width="35" style="219" customWidth="1"/>
    <col min="11778" max="11781" width="11" style="219" customWidth="1"/>
    <col min="11782" max="11782" width="35" style="219" customWidth="1"/>
    <col min="11783" max="11784" width="37.28515625" style="219" customWidth="1"/>
    <col min="11785" max="11785" width="11" style="219" customWidth="1"/>
    <col min="11786" max="11787" width="11.42578125" style="219" customWidth="1"/>
    <col min="11788" max="12028" width="11" style="219" customWidth="1"/>
    <col min="12029" max="12032" width="11" style="219"/>
    <col min="12033" max="12033" width="35" style="219" customWidth="1"/>
    <col min="12034" max="12037" width="11" style="219" customWidth="1"/>
    <col min="12038" max="12038" width="35" style="219" customWidth="1"/>
    <col min="12039" max="12040" width="37.28515625" style="219" customWidth="1"/>
    <col min="12041" max="12041" width="11" style="219" customWidth="1"/>
    <col min="12042" max="12043" width="11.42578125" style="219" customWidth="1"/>
    <col min="12044" max="12284" width="11" style="219" customWidth="1"/>
    <col min="12285" max="12288" width="11" style="219"/>
    <col min="12289" max="12289" width="35" style="219" customWidth="1"/>
    <col min="12290" max="12293" width="11" style="219" customWidth="1"/>
    <col min="12294" max="12294" width="35" style="219" customWidth="1"/>
    <col min="12295" max="12296" width="37.28515625" style="219" customWidth="1"/>
    <col min="12297" max="12297" width="11" style="219" customWidth="1"/>
    <col min="12298" max="12299" width="11.42578125" style="219" customWidth="1"/>
    <col min="12300" max="12540" width="11" style="219" customWidth="1"/>
    <col min="12541" max="12544" width="11" style="219"/>
    <col min="12545" max="12545" width="35" style="219" customWidth="1"/>
    <col min="12546" max="12549" width="11" style="219" customWidth="1"/>
    <col min="12550" max="12550" width="35" style="219" customWidth="1"/>
    <col min="12551" max="12552" width="37.28515625" style="219" customWidth="1"/>
    <col min="12553" max="12553" width="11" style="219" customWidth="1"/>
    <col min="12554" max="12555" width="11.42578125" style="219" customWidth="1"/>
    <col min="12556" max="12796" width="11" style="219" customWidth="1"/>
    <col min="12797" max="12800" width="11" style="219"/>
    <col min="12801" max="12801" width="35" style="219" customWidth="1"/>
    <col min="12802" max="12805" width="11" style="219" customWidth="1"/>
    <col min="12806" max="12806" width="35" style="219" customWidth="1"/>
    <col min="12807" max="12808" width="37.28515625" style="219" customWidth="1"/>
    <col min="12809" max="12809" width="11" style="219" customWidth="1"/>
    <col min="12810" max="12811" width="11.42578125" style="219" customWidth="1"/>
    <col min="12812" max="13052" width="11" style="219" customWidth="1"/>
    <col min="13053" max="13056" width="11" style="219"/>
    <col min="13057" max="13057" width="35" style="219" customWidth="1"/>
    <col min="13058" max="13061" width="11" style="219" customWidth="1"/>
    <col min="13062" max="13062" width="35" style="219" customWidth="1"/>
    <col min="13063" max="13064" width="37.28515625" style="219" customWidth="1"/>
    <col min="13065" max="13065" width="11" style="219" customWidth="1"/>
    <col min="13066" max="13067" width="11.42578125" style="219" customWidth="1"/>
    <col min="13068" max="13308" width="11" style="219" customWidth="1"/>
    <col min="13309" max="13312" width="11" style="219"/>
    <col min="13313" max="13313" width="35" style="219" customWidth="1"/>
    <col min="13314" max="13317" width="11" style="219" customWidth="1"/>
    <col min="13318" max="13318" width="35" style="219" customWidth="1"/>
    <col min="13319" max="13320" width="37.28515625" style="219" customWidth="1"/>
    <col min="13321" max="13321" width="11" style="219" customWidth="1"/>
    <col min="13322" max="13323" width="11.42578125" style="219" customWidth="1"/>
    <col min="13324" max="13564" width="11" style="219" customWidth="1"/>
    <col min="13565" max="13568" width="11" style="219"/>
    <col min="13569" max="13569" width="35" style="219" customWidth="1"/>
    <col min="13570" max="13573" width="11" style="219" customWidth="1"/>
    <col min="13574" max="13574" width="35" style="219" customWidth="1"/>
    <col min="13575" max="13576" width="37.28515625" style="219" customWidth="1"/>
    <col min="13577" max="13577" width="11" style="219" customWidth="1"/>
    <col min="13578" max="13579" width="11.42578125" style="219" customWidth="1"/>
    <col min="13580" max="13820" width="11" style="219" customWidth="1"/>
    <col min="13821" max="13824" width="11" style="219"/>
    <col min="13825" max="13825" width="35" style="219" customWidth="1"/>
    <col min="13826" max="13829" width="11" style="219" customWidth="1"/>
    <col min="13830" max="13830" width="35" style="219" customWidth="1"/>
    <col min="13831" max="13832" width="37.28515625" style="219" customWidth="1"/>
    <col min="13833" max="13833" width="11" style="219" customWidth="1"/>
    <col min="13834" max="13835" width="11.42578125" style="219" customWidth="1"/>
    <col min="13836" max="14076" width="11" style="219" customWidth="1"/>
    <col min="14077" max="14080" width="11" style="219"/>
    <col min="14081" max="14081" width="35" style="219" customWidth="1"/>
    <col min="14082" max="14085" width="11" style="219" customWidth="1"/>
    <col min="14086" max="14086" width="35" style="219" customWidth="1"/>
    <col min="14087" max="14088" width="37.28515625" style="219" customWidth="1"/>
    <col min="14089" max="14089" width="11" style="219" customWidth="1"/>
    <col min="14090" max="14091" width="11.42578125" style="219" customWidth="1"/>
    <col min="14092" max="14332" width="11" style="219" customWidth="1"/>
    <col min="14333" max="14336" width="11" style="219"/>
    <col min="14337" max="14337" width="35" style="219" customWidth="1"/>
    <col min="14338" max="14341" width="11" style="219" customWidth="1"/>
    <col min="14342" max="14342" width="35" style="219" customWidth="1"/>
    <col min="14343" max="14344" width="37.28515625" style="219" customWidth="1"/>
    <col min="14345" max="14345" width="11" style="219" customWidth="1"/>
    <col min="14346" max="14347" width="11.42578125" style="219" customWidth="1"/>
    <col min="14348" max="14588" width="11" style="219" customWidth="1"/>
    <col min="14589" max="14592" width="11" style="219"/>
    <col min="14593" max="14593" width="35" style="219" customWidth="1"/>
    <col min="14594" max="14597" width="11" style="219" customWidth="1"/>
    <col min="14598" max="14598" width="35" style="219" customWidth="1"/>
    <col min="14599" max="14600" width="37.28515625" style="219" customWidth="1"/>
    <col min="14601" max="14601" width="11" style="219" customWidth="1"/>
    <col min="14602" max="14603" width="11.42578125" style="219" customWidth="1"/>
    <col min="14604" max="14844" width="11" style="219" customWidth="1"/>
    <col min="14845" max="14848" width="11" style="219"/>
    <col min="14849" max="14849" width="35" style="219" customWidth="1"/>
    <col min="14850" max="14853" width="11" style="219" customWidth="1"/>
    <col min="14854" max="14854" width="35" style="219" customWidth="1"/>
    <col min="14855" max="14856" width="37.28515625" style="219" customWidth="1"/>
    <col min="14857" max="14857" width="11" style="219" customWidth="1"/>
    <col min="14858" max="14859" width="11.42578125" style="219" customWidth="1"/>
    <col min="14860" max="15100" width="11" style="219" customWidth="1"/>
    <col min="15101" max="15104" width="11" style="219"/>
    <col min="15105" max="15105" width="35" style="219" customWidth="1"/>
    <col min="15106" max="15109" width="11" style="219" customWidth="1"/>
    <col min="15110" max="15110" width="35" style="219" customWidth="1"/>
    <col min="15111" max="15112" width="37.28515625" style="219" customWidth="1"/>
    <col min="15113" max="15113" width="11" style="219" customWidth="1"/>
    <col min="15114" max="15115" width="11.42578125" style="219" customWidth="1"/>
    <col min="15116" max="15356" width="11" style="219" customWidth="1"/>
    <col min="15357" max="15360" width="11" style="219"/>
    <col min="15361" max="15361" width="35" style="219" customWidth="1"/>
    <col min="15362" max="15365" width="11" style="219" customWidth="1"/>
    <col min="15366" max="15366" width="35" style="219" customWidth="1"/>
    <col min="15367" max="15368" width="37.28515625" style="219" customWidth="1"/>
    <col min="15369" max="15369" width="11" style="219" customWidth="1"/>
    <col min="15370" max="15371" width="11.42578125" style="219" customWidth="1"/>
    <col min="15372" max="15612" width="11" style="219" customWidth="1"/>
    <col min="15613" max="15616" width="11" style="219"/>
    <col min="15617" max="15617" width="35" style="219" customWidth="1"/>
    <col min="15618" max="15621" width="11" style="219" customWidth="1"/>
    <col min="15622" max="15622" width="35" style="219" customWidth="1"/>
    <col min="15623" max="15624" width="37.28515625" style="219" customWidth="1"/>
    <col min="15625" max="15625" width="11" style="219" customWidth="1"/>
    <col min="15626" max="15627" width="11.42578125" style="219" customWidth="1"/>
    <col min="15628" max="15868" width="11" style="219" customWidth="1"/>
    <col min="15869" max="15872" width="11" style="219"/>
    <col min="15873" max="15873" width="35" style="219" customWidth="1"/>
    <col min="15874" max="15877" width="11" style="219" customWidth="1"/>
    <col min="15878" max="15878" width="35" style="219" customWidth="1"/>
    <col min="15879" max="15880" width="37.28515625" style="219" customWidth="1"/>
    <col min="15881" max="15881" width="11" style="219" customWidth="1"/>
    <col min="15882" max="15883" width="11.42578125" style="219" customWidth="1"/>
    <col min="15884" max="16124" width="11" style="219" customWidth="1"/>
    <col min="16125" max="16128" width="11" style="219"/>
    <col min="16129" max="16129" width="35" style="219" customWidth="1"/>
    <col min="16130" max="16133" width="11" style="219" customWidth="1"/>
    <col min="16134" max="16134" width="35" style="219" customWidth="1"/>
    <col min="16135" max="16136" width="37.28515625" style="219" customWidth="1"/>
    <col min="16137" max="16137" width="11" style="219" customWidth="1"/>
    <col min="16138" max="16139" width="11.42578125" style="219" customWidth="1"/>
    <col min="16140" max="16380" width="11" style="219" customWidth="1"/>
    <col min="16381" max="16384" width="11" style="219"/>
  </cols>
  <sheetData>
    <row r="1" spans="1:12" ht="24.75" customHeight="1">
      <c r="A1" s="217" t="s">
        <v>325</v>
      </c>
      <c r="F1" s="218" t="s">
        <v>1</v>
      </c>
      <c r="G1" s="218"/>
      <c r="H1" s="218"/>
    </row>
    <row r="2" spans="1:12" ht="18.95" customHeight="1"/>
    <row r="3" spans="1:12" ht="18.95" customHeight="1">
      <c r="A3" s="871" t="s">
        <v>796</v>
      </c>
      <c r="B3" s="955"/>
      <c r="C3" s="875"/>
      <c r="D3" s="875"/>
      <c r="E3" s="1116" t="s">
        <v>795</v>
      </c>
      <c r="F3" s="1116"/>
      <c r="G3" s="241"/>
      <c r="H3" s="241"/>
      <c r="L3" s="240"/>
    </row>
    <row r="4" spans="1:12" ht="18.95" customHeight="1">
      <c r="A4" s="871" t="s">
        <v>326</v>
      </c>
      <c r="B4" s="955"/>
      <c r="C4" s="875"/>
      <c r="D4" s="875"/>
      <c r="E4" s="1115" t="s">
        <v>327</v>
      </c>
      <c r="F4" s="1115"/>
      <c r="G4" s="263"/>
      <c r="H4" s="263"/>
    </row>
    <row r="5" spans="1:12" ht="18.95" customHeight="1">
      <c r="A5" s="956" t="s">
        <v>328</v>
      </c>
      <c r="B5" s="883"/>
      <c r="C5" s="883"/>
      <c r="D5" s="883"/>
      <c r="E5" s="883"/>
      <c r="F5" s="942" t="s">
        <v>329</v>
      </c>
      <c r="G5" s="232"/>
      <c r="H5" s="232"/>
    </row>
    <row r="6" spans="1:12" ht="18.95" customHeight="1">
      <c r="A6" s="264"/>
      <c r="B6" s="177"/>
      <c r="C6" s="177"/>
      <c r="D6" s="177"/>
      <c r="E6" s="177"/>
      <c r="F6" s="258"/>
      <c r="G6" s="232"/>
      <c r="H6" s="232"/>
    </row>
    <row r="7" spans="1:12">
      <c r="A7" s="18"/>
      <c r="B7" s="16">
        <v>2022</v>
      </c>
      <c r="C7" s="16">
        <v>2021</v>
      </c>
      <c r="D7" s="941">
        <v>2020</v>
      </c>
      <c r="E7" s="941">
        <v>2019</v>
      </c>
      <c r="F7" s="18"/>
      <c r="G7" s="266"/>
      <c r="H7" s="266"/>
      <c r="I7" s="266"/>
      <c r="J7" s="267"/>
    </row>
    <row r="8" spans="1:12" ht="23.1" customHeight="1">
      <c r="A8" s="16" t="s">
        <v>330</v>
      </c>
      <c r="B8" s="18"/>
      <c r="C8" s="18"/>
      <c r="D8" s="18"/>
      <c r="E8" s="18"/>
      <c r="F8" s="70" t="s">
        <v>331</v>
      </c>
      <c r="G8" s="238"/>
      <c r="H8" s="238"/>
      <c r="I8" s="238"/>
      <c r="J8" s="238"/>
    </row>
    <row r="9" spans="1:12" ht="23.1" customHeight="1">
      <c r="A9" s="12" t="s">
        <v>332</v>
      </c>
      <c r="B9" s="29" t="s">
        <v>929</v>
      </c>
      <c r="C9" s="268">
        <v>15</v>
      </c>
      <c r="D9" s="268">
        <v>38</v>
      </c>
      <c r="E9" s="268">
        <v>90</v>
      </c>
      <c r="F9" s="197" t="s">
        <v>333</v>
      </c>
      <c r="G9" s="269"/>
      <c r="H9" s="246"/>
      <c r="I9" s="239"/>
      <c r="J9" s="246"/>
    </row>
    <row r="10" spans="1:12" ht="23.1" customHeight="1">
      <c r="A10" s="12" t="s">
        <v>334</v>
      </c>
      <c r="B10" s="29">
        <v>3</v>
      </c>
      <c r="C10" s="268">
        <v>1</v>
      </c>
      <c r="D10" s="268">
        <v>5</v>
      </c>
      <c r="E10" s="268">
        <v>11</v>
      </c>
      <c r="F10" s="197" t="s">
        <v>306</v>
      </c>
      <c r="H10" s="270"/>
      <c r="J10" s="271"/>
    </row>
    <row r="11" spans="1:12" ht="23.1" customHeight="1">
      <c r="A11" s="12" t="s">
        <v>335</v>
      </c>
      <c r="B11" s="29">
        <v>10936</v>
      </c>
      <c r="C11" s="268">
        <v>74607</v>
      </c>
      <c r="D11" s="268">
        <v>58627</v>
      </c>
      <c r="E11" s="855" t="s">
        <v>226</v>
      </c>
      <c r="F11" s="197" t="s">
        <v>336</v>
      </c>
      <c r="G11" s="272"/>
      <c r="H11" s="270"/>
      <c r="J11" s="271"/>
    </row>
    <row r="12" spans="1:12" ht="23.1" customHeight="1">
      <c r="A12" s="12" t="s">
        <v>337</v>
      </c>
      <c r="B12" s="29" t="s">
        <v>929</v>
      </c>
      <c r="C12" s="268">
        <v>336</v>
      </c>
      <c r="D12" s="268">
        <v>232</v>
      </c>
      <c r="E12" s="819">
        <v>45</v>
      </c>
      <c r="F12" s="197" t="s">
        <v>338</v>
      </c>
      <c r="G12" s="273"/>
      <c r="H12" s="270"/>
      <c r="J12" s="271"/>
    </row>
    <row r="13" spans="1:12" ht="23.1" customHeight="1">
      <c r="A13" s="12" t="s">
        <v>339</v>
      </c>
      <c r="B13" s="29">
        <v>29943</v>
      </c>
      <c r="C13" s="268">
        <v>29327</v>
      </c>
      <c r="D13" s="268">
        <v>28509</v>
      </c>
      <c r="E13" s="819">
        <v>30762</v>
      </c>
      <c r="F13" s="197" t="s">
        <v>340</v>
      </c>
      <c r="G13" s="272"/>
      <c r="H13" s="270"/>
      <c r="J13" s="271"/>
    </row>
    <row r="14" spans="1:12" ht="23.1" customHeight="1">
      <c r="A14" s="12" t="s">
        <v>341</v>
      </c>
      <c r="B14" s="29">
        <v>14</v>
      </c>
      <c r="C14" s="29" t="s">
        <v>226</v>
      </c>
      <c r="D14" s="268">
        <v>7</v>
      </c>
      <c r="E14" s="819">
        <v>15</v>
      </c>
      <c r="F14" s="197" t="s">
        <v>342</v>
      </c>
      <c r="G14" s="272"/>
      <c r="H14" s="270"/>
      <c r="J14" s="271"/>
    </row>
    <row r="15" spans="1:12" ht="23.1" customHeight="1">
      <c r="A15" s="12" t="s">
        <v>343</v>
      </c>
      <c r="B15" s="29">
        <v>7</v>
      </c>
      <c r="C15" s="268">
        <v>4</v>
      </c>
      <c r="D15" s="268">
        <v>9</v>
      </c>
      <c r="E15" s="819">
        <v>8</v>
      </c>
      <c r="F15" s="197" t="s">
        <v>304</v>
      </c>
      <c r="G15" s="272"/>
      <c r="H15" s="270"/>
      <c r="J15" s="271"/>
    </row>
    <row r="16" spans="1:12" ht="23.1" customHeight="1">
      <c r="A16" s="12" t="s">
        <v>344</v>
      </c>
      <c r="B16" s="29">
        <v>282</v>
      </c>
      <c r="C16" s="268">
        <v>101</v>
      </c>
      <c r="D16" s="268">
        <v>542</v>
      </c>
      <c r="E16" s="819">
        <v>599</v>
      </c>
      <c r="F16" s="197" t="s">
        <v>345</v>
      </c>
      <c r="G16" s="273"/>
      <c r="H16" s="270"/>
      <c r="J16" s="271"/>
    </row>
    <row r="17" spans="1:10" ht="23.1" customHeight="1">
      <c r="A17" s="12" t="s">
        <v>346</v>
      </c>
      <c r="B17" s="29">
        <v>7</v>
      </c>
      <c r="C17" s="268">
        <v>3</v>
      </c>
      <c r="D17" s="268">
        <v>5</v>
      </c>
      <c r="E17" s="855" t="s">
        <v>226</v>
      </c>
      <c r="F17" s="197" t="s">
        <v>347</v>
      </c>
      <c r="G17" s="272"/>
      <c r="H17" s="270"/>
      <c r="J17" s="271"/>
    </row>
    <row r="18" spans="1:10" ht="23.1" customHeight="1">
      <c r="A18" s="12" t="s">
        <v>348</v>
      </c>
      <c r="B18" s="29" t="s">
        <v>929</v>
      </c>
      <c r="C18" s="268">
        <v>2564</v>
      </c>
      <c r="D18" s="268">
        <v>2771</v>
      </c>
      <c r="E18" s="819">
        <v>4409</v>
      </c>
      <c r="F18" s="197" t="s">
        <v>349</v>
      </c>
      <c r="G18" s="272"/>
      <c r="H18" s="270"/>
      <c r="J18" s="271"/>
    </row>
    <row r="19" spans="1:10" ht="23.1" customHeight="1">
      <c r="A19" s="12" t="s">
        <v>350</v>
      </c>
      <c r="B19" s="29" t="s">
        <v>929</v>
      </c>
      <c r="C19" s="268">
        <v>59</v>
      </c>
      <c r="D19" s="268">
        <v>122</v>
      </c>
      <c r="E19" s="819">
        <v>639</v>
      </c>
      <c r="F19" s="197" t="s">
        <v>351</v>
      </c>
      <c r="G19" s="272"/>
      <c r="H19" s="270"/>
      <c r="J19" s="271"/>
    </row>
    <row r="20" spans="1:10" ht="23.1" customHeight="1">
      <c r="A20" s="12" t="s">
        <v>308</v>
      </c>
      <c r="B20" s="29" t="s">
        <v>929</v>
      </c>
      <c r="C20" s="268">
        <v>617</v>
      </c>
      <c r="D20" s="268">
        <v>433</v>
      </c>
      <c r="E20" s="819">
        <v>1152</v>
      </c>
      <c r="F20" s="197" t="s">
        <v>300</v>
      </c>
      <c r="G20" s="272"/>
      <c r="H20" s="270"/>
      <c r="J20" s="271"/>
    </row>
    <row r="21" spans="1:10" ht="23.1" customHeight="1">
      <c r="A21" s="12" t="s">
        <v>352</v>
      </c>
      <c r="B21" s="29" t="s">
        <v>929</v>
      </c>
      <c r="C21" s="268">
        <v>227</v>
      </c>
      <c r="D21" s="268">
        <v>185</v>
      </c>
      <c r="E21" s="819">
        <v>645</v>
      </c>
      <c r="F21" s="197" t="s">
        <v>353</v>
      </c>
      <c r="G21" s="272"/>
      <c r="H21" s="270"/>
      <c r="J21" s="271"/>
    </row>
    <row r="22" spans="1:10" ht="23.1" customHeight="1">
      <c r="A22" s="12" t="s">
        <v>354</v>
      </c>
      <c r="B22" s="29" t="s">
        <v>929</v>
      </c>
      <c r="C22" s="268">
        <v>26980</v>
      </c>
      <c r="D22" s="268">
        <v>17488</v>
      </c>
      <c r="E22" s="819">
        <v>51732</v>
      </c>
      <c r="F22" s="197" t="s">
        <v>355</v>
      </c>
      <c r="G22" s="272"/>
      <c r="H22" s="274"/>
      <c r="J22" s="271"/>
    </row>
    <row r="23" spans="1:10" ht="23.1" customHeight="1">
      <c r="A23" s="12" t="s">
        <v>356</v>
      </c>
      <c r="B23" s="29">
        <v>363</v>
      </c>
      <c r="C23" s="268">
        <v>354</v>
      </c>
      <c r="D23" s="268">
        <v>244</v>
      </c>
      <c r="E23" s="855" t="s">
        <v>226</v>
      </c>
      <c r="F23" s="197" t="s">
        <v>357</v>
      </c>
      <c r="G23" s="272"/>
      <c r="H23" s="270"/>
      <c r="J23" s="271"/>
    </row>
    <row r="24" spans="1:10" ht="12" customHeight="1">
      <c r="A24" s="12"/>
      <c r="B24" s="18"/>
      <c r="C24" s="275"/>
      <c r="D24" s="18"/>
      <c r="E24" s="18"/>
      <c r="F24" s="13"/>
      <c r="G24" s="272"/>
      <c r="H24" s="232"/>
      <c r="J24" s="276"/>
    </row>
    <row r="25" spans="1:10" ht="12" customHeight="1">
      <c r="A25" s="18"/>
      <c r="B25" s="18"/>
      <c r="C25" s="275"/>
      <c r="D25" s="18"/>
      <c r="E25" s="18"/>
      <c r="F25" s="13"/>
      <c r="G25" s="273"/>
      <c r="H25" s="232"/>
      <c r="J25" s="277"/>
    </row>
    <row r="26" spans="1:10" ht="12" customHeight="1">
      <c r="A26" s="18"/>
      <c r="B26" s="278"/>
      <c r="C26" s="278"/>
      <c r="D26" s="278"/>
      <c r="E26" s="278"/>
      <c r="F26" s="18"/>
      <c r="J26" s="271"/>
    </row>
    <row r="27" spans="1:10" ht="12" customHeight="1">
      <c r="A27" s="17"/>
      <c r="B27" s="17"/>
      <c r="C27" s="17"/>
      <c r="D27" s="17"/>
      <c r="E27" s="17"/>
      <c r="F27" s="16"/>
      <c r="J27" s="271"/>
    </row>
    <row r="28" spans="1:10" ht="12" customHeight="1">
      <c r="A28" s="18"/>
      <c r="B28" s="17"/>
      <c r="C28" s="13"/>
      <c r="D28" s="17"/>
      <c r="E28" s="17"/>
      <c r="F28" s="16"/>
      <c r="G28" s="232"/>
      <c r="H28" s="232"/>
      <c r="J28" s="271"/>
    </row>
    <row r="29" spans="1:10" ht="12" customHeight="1">
      <c r="A29" s="278"/>
      <c r="B29" s="279"/>
      <c r="C29" s="278"/>
      <c r="D29" s="278"/>
      <c r="E29" s="278"/>
      <c r="F29" s="279"/>
      <c r="G29" s="232"/>
      <c r="H29" s="232"/>
      <c r="J29" s="271"/>
    </row>
    <row r="30" spans="1:10" ht="12" customHeight="1">
      <c r="A30" s="278"/>
      <c r="B30" s="278"/>
      <c r="C30" s="278"/>
      <c r="D30" s="278"/>
      <c r="E30" s="278"/>
      <c r="F30" s="279"/>
      <c r="G30" s="232"/>
      <c r="H30" s="232"/>
      <c r="J30" s="271"/>
    </row>
    <row r="31" spans="1:10" ht="12" customHeight="1">
      <c r="A31" s="18"/>
      <c r="B31" s="280"/>
      <c r="C31" s="281"/>
      <c r="D31" s="280"/>
      <c r="E31" s="280"/>
      <c r="F31" s="13"/>
      <c r="G31" s="232"/>
      <c r="H31" s="232"/>
      <c r="J31" s="271"/>
    </row>
    <row r="32" spans="1:10" ht="12" customHeight="1">
      <c r="A32" s="18"/>
      <c r="B32" s="280"/>
      <c r="C32" s="282"/>
      <c r="D32" s="280"/>
      <c r="E32" s="280"/>
      <c r="F32" s="12"/>
      <c r="G32" s="232"/>
      <c r="H32" s="232"/>
      <c r="J32" s="271"/>
    </row>
    <row r="33" spans="1:10" ht="12" customHeight="1">
      <c r="A33" s="16"/>
      <c r="B33" s="16"/>
      <c r="C33" s="16"/>
      <c r="D33" s="17"/>
      <c r="E33" s="17"/>
      <c r="F33" s="17"/>
      <c r="G33" s="238"/>
      <c r="J33" s="276"/>
    </row>
    <row r="34" spans="1:10" ht="12" customHeight="1">
      <c r="A34" s="13"/>
      <c r="B34" s="16"/>
      <c r="C34" s="16"/>
      <c r="D34" s="17"/>
      <c r="E34" s="17"/>
      <c r="F34" s="13"/>
      <c r="J34" s="271"/>
    </row>
    <row r="35" spans="1:10" ht="12" customHeight="1">
      <c r="A35" s="278"/>
      <c r="B35" s="278"/>
      <c r="C35" s="278"/>
      <c r="D35" s="278"/>
      <c r="E35" s="278"/>
      <c r="F35" s="278"/>
      <c r="G35" s="266"/>
      <c r="J35" s="271"/>
    </row>
    <row r="36" spans="1:10" ht="12" customHeight="1">
      <c r="A36" s="278"/>
      <c r="B36" s="278"/>
      <c r="C36" s="278"/>
      <c r="D36" s="278"/>
      <c r="E36" s="278"/>
      <c r="F36" s="278"/>
      <c r="G36" s="266"/>
      <c r="J36" s="271"/>
    </row>
    <row r="37" spans="1:10" ht="12" customHeight="1">
      <c r="A37" s="18"/>
      <c r="B37" s="18"/>
      <c r="C37" s="275"/>
      <c r="D37" s="18"/>
      <c r="E37" s="18"/>
      <c r="F37" s="13"/>
      <c r="G37" s="232"/>
      <c r="H37" s="232"/>
      <c r="J37" s="271"/>
    </row>
    <row r="38" spans="1:10" ht="12.75" customHeight="1">
      <c r="A38" s="18"/>
      <c r="B38" s="18"/>
      <c r="C38" s="275"/>
      <c r="D38" s="18"/>
      <c r="E38" s="18"/>
      <c r="F38" s="13"/>
      <c r="G38" s="232"/>
      <c r="H38" s="232"/>
      <c r="J38" s="271"/>
    </row>
    <row r="39" spans="1:10" ht="12.75" customHeight="1">
      <c r="A39" s="18"/>
      <c r="B39" s="18"/>
      <c r="C39" s="275"/>
      <c r="D39" s="18"/>
      <c r="E39" s="18"/>
      <c r="F39" s="13"/>
      <c r="G39" s="232"/>
      <c r="H39" s="232"/>
      <c r="J39" s="271"/>
    </row>
    <row r="40" spans="1:10" ht="12.75" customHeight="1">
      <c r="A40" s="18"/>
      <c r="B40" s="18"/>
      <c r="C40" s="18"/>
      <c r="D40" s="18"/>
      <c r="E40" s="18"/>
      <c r="F40" s="13"/>
      <c r="G40" s="232"/>
      <c r="H40" s="232"/>
      <c r="J40" s="271"/>
    </row>
    <row r="41" spans="1:10" ht="12.75" customHeight="1">
      <c r="A41" s="18"/>
      <c r="B41" s="18"/>
      <c r="C41" s="18"/>
      <c r="D41" s="18"/>
      <c r="E41" s="18"/>
      <c r="F41" s="13"/>
      <c r="G41" s="232"/>
      <c r="H41" s="232"/>
      <c r="J41" s="271"/>
    </row>
    <row r="42" spans="1:10" ht="12.75" customHeight="1">
      <c r="A42" s="18"/>
      <c r="B42" s="18"/>
      <c r="C42" s="18"/>
      <c r="D42" s="18"/>
      <c r="E42" s="18"/>
      <c r="F42" s="13"/>
      <c r="G42" s="232"/>
      <c r="H42" s="232"/>
      <c r="J42" s="271"/>
    </row>
    <row r="43" spans="1:10" ht="12.75" customHeight="1">
      <c r="A43" s="18"/>
      <c r="B43" s="18"/>
      <c r="C43" s="18"/>
      <c r="D43" s="18"/>
      <c r="E43" s="18"/>
      <c r="F43" s="13"/>
      <c r="G43" s="232"/>
      <c r="H43" s="232"/>
      <c r="J43" s="271"/>
    </row>
    <row r="44" spans="1:10" ht="12.75" customHeight="1">
      <c r="A44" s="18"/>
      <c r="B44" s="18"/>
      <c r="C44" s="18"/>
      <c r="D44" s="18"/>
      <c r="E44" s="18"/>
      <c r="F44" s="13"/>
      <c r="G44" s="232"/>
      <c r="H44" s="232"/>
      <c r="J44" s="271"/>
    </row>
    <row r="45" spans="1:10" ht="12.75" customHeight="1">
      <c r="A45" s="18"/>
      <c r="B45" s="18"/>
      <c r="C45" s="18"/>
      <c r="D45" s="18"/>
      <c r="E45" s="18"/>
      <c r="F45" s="13"/>
      <c r="G45" s="232"/>
      <c r="H45" s="232"/>
      <c r="J45" s="271"/>
    </row>
    <row r="46" spans="1:10" ht="12.75" customHeight="1">
      <c r="A46" s="18"/>
      <c r="B46" s="18"/>
      <c r="C46" s="18"/>
      <c r="D46" s="18"/>
      <c r="E46" s="18"/>
      <c r="F46" s="13"/>
      <c r="G46" s="232"/>
      <c r="H46" s="232"/>
      <c r="J46" s="271"/>
    </row>
    <row r="47" spans="1:10" ht="12.75" customHeight="1">
      <c r="A47" s="18"/>
      <c r="B47" s="18"/>
      <c r="C47" s="18"/>
      <c r="D47" s="18"/>
      <c r="E47" s="18"/>
      <c r="F47" s="13"/>
      <c r="G47" s="232"/>
      <c r="H47" s="232"/>
      <c r="J47" s="271"/>
    </row>
    <row r="48" spans="1:10" ht="12.75" customHeight="1">
      <c r="A48" s="18"/>
      <c r="B48" s="18"/>
      <c r="C48" s="18"/>
      <c r="D48" s="18"/>
      <c r="E48" s="18"/>
      <c r="F48" s="13"/>
      <c r="G48" s="232"/>
      <c r="H48" s="232"/>
      <c r="J48" s="271"/>
    </row>
    <row r="49" spans="1:11" ht="12.75" customHeight="1">
      <c r="A49" s="18"/>
      <c r="B49" s="18"/>
      <c r="C49" s="18"/>
      <c r="D49" s="18"/>
      <c r="E49" s="18"/>
      <c r="F49" s="13"/>
      <c r="G49" s="232"/>
      <c r="H49" s="232"/>
      <c r="J49" s="271"/>
    </row>
    <row r="50" spans="1:11" ht="12.75" customHeight="1">
      <c r="A50" s="18"/>
      <c r="B50" s="18"/>
      <c r="C50" s="18"/>
      <c r="D50" s="18"/>
      <c r="E50" s="18"/>
      <c r="F50" s="13"/>
      <c r="G50" s="232"/>
      <c r="H50" s="232"/>
      <c r="J50" s="271"/>
    </row>
    <row r="51" spans="1:11" ht="12.75" customHeight="1">
      <c r="A51" s="18"/>
      <c r="B51" s="18"/>
      <c r="C51" s="18"/>
      <c r="D51" s="18"/>
      <c r="E51" s="18"/>
      <c r="F51" s="13"/>
      <c r="G51" s="232"/>
      <c r="H51" s="232"/>
      <c r="J51" s="271"/>
    </row>
    <row r="52" spans="1:11" ht="12.75" customHeight="1">
      <c r="A52" s="18"/>
      <c r="B52" s="18"/>
      <c r="C52" s="18"/>
      <c r="D52" s="18"/>
      <c r="E52" s="18"/>
      <c r="F52" s="18"/>
      <c r="G52" s="240"/>
      <c r="H52" s="240"/>
    </row>
    <row r="53" spans="1:11" ht="12.75" customHeight="1">
      <c r="A53" s="18"/>
      <c r="B53" s="18"/>
      <c r="C53" s="18"/>
      <c r="D53" s="18"/>
      <c r="E53" s="18"/>
      <c r="F53" s="18"/>
      <c r="G53" s="240"/>
      <c r="H53" s="240"/>
    </row>
    <row r="54" spans="1:11" ht="12.75" customHeight="1">
      <c r="A54" s="18"/>
      <c r="B54" s="18"/>
      <c r="C54" s="18"/>
      <c r="D54" s="18"/>
      <c r="E54" s="18"/>
      <c r="F54" s="18"/>
      <c r="G54" s="240"/>
      <c r="H54" s="240"/>
    </row>
    <row r="55" spans="1:11" ht="12.75" customHeight="1">
      <c r="A55" s="18"/>
      <c r="B55" s="18"/>
      <c r="C55" s="18"/>
      <c r="D55" s="18"/>
      <c r="E55" s="18"/>
      <c r="F55" s="18"/>
    </row>
    <row r="56" spans="1:11" s="287" customFormat="1" ht="12.75" customHeight="1">
      <c r="A56" s="283" t="s">
        <v>933</v>
      </c>
      <c r="B56" s="18"/>
      <c r="C56" s="18"/>
      <c r="D56" s="18"/>
      <c r="E56" s="18"/>
      <c r="F56" s="284" t="s">
        <v>934</v>
      </c>
      <c r="G56" s="285"/>
      <c r="H56" s="285"/>
      <c r="I56" s="285"/>
      <c r="J56" s="285"/>
      <c r="K56" s="286"/>
    </row>
    <row r="57" spans="1:11" ht="12.75" customHeight="1">
      <c r="A57" s="69" t="s">
        <v>855</v>
      </c>
      <c r="B57" s="72"/>
      <c r="C57" s="72"/>
      <c r="D57" s="72"/>
      <c r="E57" s="72"/>
      <c r="F57" s="73" t="s">
        <v>856</v>
      </c>
      <c r="G57" s="232"/>
      <c r="H57" s="232"/>
      <c r="J57" s="271"/>
    </row>
    <row r="58" spans="1:11" ht="12.75" customHeight="1">
      <c r="A58" s="288"/>
      <c r="B58" s="288"/>
      <c r="C58" s="288"/>
      <c r="D58" s="288"/>
      <c r="E58" s="288"/>
      <c r="F58" s="288"/>
      <c r="G58" s="232"/>
      <c r="H58" s="232"/>
      <c r="J58" s="271"/>
    </row>
    <row r="59" spans="1:11" ht="12.75" customHeight="1">
      <c r="G59" s="232"/>
      <c r="H59" s="232"/>
      <c r="J59" s="271"/>
    </row>
    <row r="60" spans="1:11" ht="12.75" customHeight="1">
      <c r="G60" s="232"/>
      <c r="H60" s="232"/>
      <c r="J60" s="276"/>
    </row>
    <row r="63" spans="1:11" ht="12" customHeight="1">
      <c r="G63" s="232"/>
      <c r="H63" s="232"/>
      <c r="J63" s="271"/>
    </row>
    <row r="64" spans="1:11" ht="12" customHeight="1">
      <c r="G64" s="232"/>
      <c r="H64" s="232"/>
      <c r="J64" s="271"/>
    </row>
    <row r="65" spans="7:10" ht="12" customHeight="1">
      <c r="G65" s="232"/>
      <c r="H65" s="232"/>
      <c r="J65" s="271"/>
    </row>
    <row r="66" spans="7:10" ht="12" customHeight="1">
      <c r="G66" s="232"/>
      <c r="H66" s="232"/>
      <c r="J66" s="276"/>
    </row>
    <row r="67" spans="7:10" ht="12" customHeight="1">
      <c r="G67" s="232"/>
      <c r="H67" s="232"/>
      <c r="J67" s="277"/>
    </row>
    <row r="68" spans="7:10" ht="12" customHeight="1">
      <c r="G68" s="232"/>
      <c r="H68" s="232"/>
      <c r="J68" s="271"/>
    </row>
    <row r="69" spans="7:10" ht="12" customHeight="1">
      <c r="G69" s="232"/>
      <c r="H69" s="232"/>
      <c r="J69" s="271"/>
    </row>
    <row r="70" spans="7:10" ht="12" customHeight="1">
      <c r="G70" s="232"/>
      <c r="H70" s="232"/>
      <c r="J70" s="271"/>
    </row>
    <row r="71" spans="7:10" ht="12" customHeight="1">
      <c r="G71" s="232"/>
      <c r="H71" s="232"/>
      <c r="J71" s="271"/>
    </row>
    <row r="74" spans="7:10" ht="14.25" customHeight="1"/>
    <row r="75" spans="7:10" ht="9.9499999999999993" customHeight="1">
      <c r="G75" s="232"/>
      <c r="H75" s="232"/>
    </row>
    <row r="76" spans="7:10" ht="9.9499999999999993" customHeight="1">
      <c r="G76" s="232"/>
      <c r="H76" s="232"/>
    </row>
    <row r="77" spans="7:10" ht="9.9499999999999993" customHeight="1">
      <c r="G77" s="232"/>
      <c r="H77" s="232"/>
    </row>
    <row r="78" spans="7:10" ht="14.25" customHeight="1">
      <c r="G78" s="232"/>
      <c r="H78" s="232"/>
    </row>
    <row r="79" spans="7:10">
      <c r="G79" s="232"/>
      <c r="H79" s="232"/>
    </row>
    <row r="80" spans="7:10" ht="14.25" customHeight="1">
      <c r="G80" s="232"/>
      <c r="H80" s="232"/>
    </row>
    <row r="81" spans="7:8" ht="14.25" customHeight="1">
      <c r="G81" s="232"/>
      <c r="H81" s="232"/>
    </row>
    <row r="82" spans="7:8">
      <c r="G82" s="232"/>
      <c r="H82" s="232"/>
    </row>
    <row r="83" spans="7:8">
      <c r="G83" s="232"/>
      <c r="H83" s="232"/>
    </row>
    <row r="84" spans="7:8">
      <c r="G84" s="232"/>
      <c r="H84" s="232"/>
    </row>
    <row r="85" spans="7:8">
      <c r="G85" s="232"/>
      <c r="H85" s="232"/>
    </row>
    <row r="86" spans="7:8">
      <c r="G86" s="232"/>
      <c r="H86" s="232"/>
    </row>
    <row r="87" spans="7:8">
      <c r="G87" s="232"/>
      <c r="H87" s="232"/>
    </row>
    <row r="88" spans="7:8">
      <c r="G88" s="232"/>
      <c r="H88" s="232"/>
    </row>
    <row r="89" spans="7:8">
      <c r="G89" s="232"/>
      <c r="H89" s="232"/>
    </row>
    <row r="90" spans="7:8">
      <c r="G90" s="232"/>
      <c r="H90" s="232"/>
    </row>
    <row r="91" spans="7:8">
      <c r="G91" s="232"/>
      <c r="H91" s="232"/>
    </row>
    <row r="92" spans="7:8">
      <c r="G92" s="232"/>
      <c r="H92" s="232"/>
    </row>
    <row r="93" spans="7:8">
      <c r="G93" s="232"/>
      <c r="H93" s="232"/>
    </row>
    <row r="94" spans="7:8">
      <c r="G94" s="232"/>
      <c r="H94" s="232"/>
    </row>
    <row r="95" spans="7:8">
      <c r="G95" s="232"/>
      <c r="H95" s="232"/>
    </row>
    <row r="96" spans="7:8">
      <c r="G96" s="232"/>
      <c r="H96" s="232"/>
    </row>
    <row r="97" spans="7:8">
      <c r="G97" s="232"/>
      <c r="H97" s="232"/>
    </row>
    <row r="168" spans="7:8">
      <c r="G168" s="232"/>
      <c r="H168" s="232"/>
    </row>
    <row r="169" spans="7:8">
      <c r="G169" s="232"/>
      <c r="H169" s="232"/>
    </row>
  </sheetData>
  <mergeCells count="2">
    <mergeCell ref="E3:F3"/>
    <mergeCell ref="E4:F4"/>
  </mergeCells>
  <printOptions gridLinesSet="0"/>
  <pageMargins left="0.78740157480314965" right="0.78740157480314965" top="0.78740157480314965" bottom="0.78740157480314965" header="0.51181102362204722" footer="0.51181102362204722"/>
  <pageSetup paperSize="9" scale="74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syncVertical="1" syncRef="A58" transitionEvaluation="1">
    <tabColor rgb="FF7030A0"/>
  </sheetPr>
  <dimension ref="A1:P104"/>
  <sheetViews>
    <sheetView showGridLines="0" view="pageLayout" topLeftCell="A58" zoomScaleSheetLayoutView="137" workbookViewId="0">
      <selection activeCell="E13" sqref="E13"/>
    </sheetView>
  </sheetViews>
  <sheetFormatPr baseColWidth="10" defaultColWidth="12.42578125" defaultRowHeight="12.75"/>
  <cols>
    <col min="1" max="1" width="43.42578125" style="219" customWidth="1"/>
    <col min="2" max="2" width="10.7109375" style="232" customWidth="1"/>
    <col min="3" max="3" width="10.7109375" style="252" customWidth="1"/>
    <col min="4" max="4" width="10.7109375" style="232" customWidth="1"/>
    <col min="5" max="5" width="38.140625" style="294" customWidth="1"/>
    <col min="6" max="6" width="9.85546875" style="219" customWidth="1"/>
    <col min="7" max="10" width="8.7109375" style="219" customWidth="1"/>
    <col min="11" max="11" width="8.7109375" style="232" customWidth="1"/>
    <col min="12" max="12" width="43" style="219" customWidth="1"/>
    <col min="13" max="256" width="12.42578125" style="219"/>
    <col min="257" max="257" width="43.42578125" style="219" customWidth="1"/>
    <col min="258" max="260" width="14.42578125" style="219" customWidth="1"/>
    <col min="261" max="261" width="37.28515625" style="219" customWidth="1"/>
    <col min="262" max="262" width="9.85546875" style="219" customWidth="1"/>
    <col min="263" max="267" width="8.7109375" style="219" customWidth="1"/>
    <col min="268" max="268" width="43" style="219" customWidth="1"/>
    <col min="269" max="512" width="12.42578125" style="219"/>
    <col min="513" max="513" width="43.42578125" style="219" customWidth="1"/>
    <col min="514" max="516" width="14.42578125" style="219" customWidth="1"/>
    <col min="517" max="517" width="37.28515625" style="219" customWidth="1"/>
    <col min="518" max="518" width="9.85546875" style="219" customWidth="1"/>
    <col min="519" max="523" width="8.7109375" style="219" customWidth="1"/>
    <col min="524" max="524" width="43" style="219" customWidth="1"/>
    <col min="525" max="768" width="12.42578125" style="219"/>
    <col min="769" max="769" width="43.42578125" style="219" customWidth="1"/>
    <col min="770" max="772" width="14.42578125" style="219" customWidth="1"/>
    <col min="773" max="773" width="37.28515625" style="219" customWidth="1"/>
    <col min="774" max="774" width="9.85546875" style="219" customWidth="1"/>
    <col min="775" max="779" width="8.7109375" style="219" customWidth="1"/>
    <col min="780" max="780" width="43" style="219" customWidth="1"/>
    <col min="781" max="1024" width="12.42578125" style="219"/>
    <col min="1025" max="1025" width="43.42578125" style="219" customWidth="1"/>
    <col min="1026" max="1028" width="14.42578125" style="219" customWidth="1"/>
    <col min="1029" max="1029" width="37.28515625" style="219" customWidth="1"/>
    <col min="1030" max="1030" width="9.85546875" style="219" customWidth="1"/>
    <col min="1031" max="1035" width="8.7109375" style="219" customWidth="1"/>
    <col min="1036" max="1036" width="43" style="219" customWidth="1"/>
    <col min="1037" max="1280" width="12.42578125" style="219"/>
    <col min="1281" max="1281" width="43.42578125" style="219" customWidth="1"/>
    <col min="1282" max="1284" width="14.42578125" style="219" customWidth="1"/>
    <col min="1285" max="1285" width="37.28515625" style="219" customWidth="1"/>
    <col min="1286" max="1286" width="9.85546875" style="219" customWidth="1"/>
    <col min="1287" max="1291" width="8.7109375" style="219" customWidth="1"/>
    <col min="1292" max="1292" width="43" style="219" customWidth="1"/>
    <col min="1293" max="1536" width="12.42578125" style="219"/>
    <col min="1537" max="1537" width="43.42578125" style="219" customWidth="1"/>
    <col min="1538" max="1540" width="14.42578125" style="219" customWidth="1"/>
    <col min="1541" max="1541" width="37.28515625" style="219" customWidth="1"/>
    <col min="1542" max="1542" width="9.85546875" style="219" customWidth="1"/>
    <col min="1543" max="1547" width="8.7109375" style="219" customWidth="1"/>
    <col min="1548" max="1548" width="43" style="219" customWidth="1"/>
    <col min="1549" max="1792" width="12.42578125" style="219"/>
    <col min="1793" max="1793" width="43.42578125" style="219" customWidth="1"/>
    <col min="1794" max="1796" width="14.42578125" style="219" customWidth="1"/>
    <col min="1797" max="1797" width="37.28515625" style="219" customWidth="1"/>
    <col min="1798" max="1798" width="9.85546875" style="219" customWidth="1"/>
    <col min="1799" max="1803" width="8.7109375" style="219" customWidth="1"/>
    <col min="1804" max="1804" width="43" style="219" customWidth="1"/>
    <col min="1805" max="2048" width="12.42578125" style="219"/>
    <col min="2049" max="2049" width="43.42578125" style="219" customWidth="1"/>
    <col min="2050" max="2052" width="14.42578125" style="219" customWidth="1"/>
    <col min="2053" max="2053" width="37.28515625" style="219" customWidth="1"/>
    <col min="2054" max="2054" width="9.85546875" style="219" customWidth="1"/>
    <col min="2055" max="2059" width="8.7109375" style="219" customWidth="1"/>
    <col min="2060" max="2060" width="43" style="219" customWidth="1"/>
    <col min="2061" max="2304" width="12.42578125" style="219"/>
    <col min="2305" max="2305" width="43.42578125" style="219" customWidth="1"/>
    <col min="2306" max="2308" width="14.42578125" style="219" customWidth="1"/>
    <col min="2309" max="2309" width="37.28515625" style="219" customWidth="1"/>
    <col min="2310" max="2310" width="9.85546875" style="219" customWidth="1"/>
    <col min="2311" max="2315" width="8.7109375" style="219" customWidth="1"/>
    <col min="2316" max="2316" width="43" style="219" customWidth="1"/>
    <col min="2317" max="2560" width="12.42578125" style="219"/>
    <col min="2561" max="2561" width="43.42578125" style="219" customWidth="1"/>
    <col min="2562" max="2564" width="14.42578125" style="219" customWidth="1"/>
    <col min="2565" max="2565" width="37.28515625" style="219" customWidth="1"/>
    <col min="2566" max="2566" width="9.85546875" style="219" customWidth="1"/>
    <col min="2567" max="2571" width="8.7109375" style="219" customWidth="1"/>
    <col min="2572" max="2572" width="43" style="219" customWidth="1"/>
    <col min="2573" max="2816" width="12.42578125" style="219"/>
    <col min="2817" max="2817" width="43.42578125" style="219" customWidth="1"/>
    <col min="2818" max="2820" width="14.42578125" style="219" customWidth="1"/>
    <col min="2821" max="2821" width="37.28515625" style="219" customWidth="1"/>
    <col min="2822" max="2822" width="9.85546875" style="219" customWidth="1"/>
    <col min="2823" max="2827" width="8.7109375" style="219" customWidth="1"/>
    <col min="2828" max="2828" width="43" style="219" customWidth="1"/>
    <col min="2829" max="3072" width="12.42578125" style="219"/>
    <col min="3073" max="3073" width="43.42578125" style="219" customWidth="1"/>
    <col min="3074" max="3076" width="14.42578125" style="219" customWidth="1"/>
    <col min="3077" max="3077" width="37.28515625" style="219" customWidth="1"/>
    <col min="3078" max="3078" width="9.85546875" style="219" customWidth="1"/>
    <col min="3079" max="3083" width="8.7109375" style="219" customWidth="1"/>
    <col min="3084" max="3084" width="43" style="219" customWidth="1"/>
    <col min="3085" max="3328" width="12.42578125" style="219"/>
    <col min="3329" max="3329" width="43.42578125" style="219" customWidth="1"/>
    <col min="3330" max="3332" width="14.42578125" style="219" customWidth="1"/>
    <col min="3333" max="3333" width="37.28515625" style="219" customWidth="1"/>
    <col min="3334" max="3334" width="9.85546875" style="219" customWidth="1"/>
    <col min="3335" max="3339" width="8.7109375" style="219" customWidth="1"/>
    <col min="3340" max="3340" width="43" style="219" customWidth="1"/>
    <col min="3341" max="3584" width="12.42578125" style="219"/>
    <col min="3585" max="3585" width="43.42578125" style="219" customWidth="1"/>
    <col min="3586" max="3588" width="14.42578125" style="219" customWidth="1"/>
    <col min="3589" max="3589" width="37.28515625" style="219" customWidth="1"/>
    <col min="3590" max="3590" width="9.85546875" style="219" customWidth="1"/>
    <col min="3591" max="3595" width="8.7109375" style="219" customWidth="1"/>
    <col min="3596" max="3596" width="43" style="219" customWidth="1"/>
    <col min="3597" max="3840" width="12.42578125" style="219"/>
    <col min="3841" max="3841" width="43.42578125" style="219" customWidth="1"/>
    <col min="3842" max="3844" width="14.42578125" style="219" customWidth="1"/>
    <col min="3845" max="3845" width="37.28515625" style="219" customWidth="1"/>
    <col min="3846" max="3846" width="9.85546875" style="219" customWidth="1"/>
    <col min="3847" max="3851" width="8.7109375" style="219" customWidth="1"/>
    <col min="3852" max="3852" width="43" style="219" customWidth="1"/>
    <col min="3853" max="4096" width="12.42578125" style="219"/>
    <col min="4097" max="4097" width="43.42578125" style="219" customWidth="1"/>
    <col min="4098" max="4100" width="14.42578125" style="219" customWidth="1"/>
    <col min="4101" max="4101" width="37.28515625" style="219" customWidth="1"/>
    <col min="4102" max="4102" width="9.85546875" style="219" customWidth="1"/>
    <col min="4103" max="4107" width="8.7109375" style="219" customWidth="1"/>
    <col min="4108" max="4108" width="43" style="219" customWidth="1"/>
    <col min="4109" max="4352" width="12.42578125" style="219"/>
    <col min="4353" max="4353" width="43.42578125" style="219" customWidth="1"/>
    <col min="4354" max="4356" width="14.42578125" style="219" customWidth="1"/>
    <col min="4357" max="4357" width="37.28515625" style="219" customWidth="1"/>
    <col min="4358" max="4358" width="9.85546875" style="219" customWidth="1"/>
    <col min="4359" max="4363" width="8.7109375" style="219" customWidth="1"/>
    <col min="4364" max="4364" width="43" style="219" customWidth="1"/>
    <col min="4365" max="4608" width="12.42578125" style="219"/>
    <col min="4609" max="4609" width="43.42578125" style="219" customWidth="1"/>
    <col min="4610" max="4612" width="14.42578125" style="219" customWidth="1"/>
    <col min="4613" max="4613" width="37.28515625" style="219" customWidth="1"/>
    <col min="4614" max="4614" width="9.85546875" style="219" customWidth="1"/>
    <col min="4615" max="4619" width="8.7109375" style="219" customWidth="1"/>
    <col min="4620" max="4620" width="43" style="219" customWidth="1"/>
    <col min="4621" max="4864" width="12.42578125" style="219"/>
    <col min="4865" max="4865" width="43.42578125" style="219" customWidth="1"/>
    <col min="4866" max="4868" width="14.42578125" style="219" customWidth="1"/>
    <col min="4869" max="4869" width="37.28515625" style="219" customWidth="1"/>
    <col min="4870" max="4870" width="9.85546875" style="219" customWidth="1"/>
    <col min="4871" max="4875" width="8.7109375" style="219" customWidth="1"/>
    <col min="4876" max="4876" width="43" style="219" customWidth="1"/>
    <col min="4877" max="5120" width="12.42578125" style="219"/>
    <col min="5121" max="5121" width="43.42578125" style="219" customWidth="1"/>
    <col min="5122" max="5124" width="14.42578125" style="219" customWidth="1"/>
    <col min="5125" max="5125" width="37.28515625" style="219" customWidth="1"/>
    <col min="5126" max="5126" width="9.85546875" style="219" customWidth="1"/>
    <col min="5127" max="5131" width="8.7109375" style="219" customWidth="1"/>
    <col min="5132" max="5132" width="43" style="219" customWidth="1"/>
    <col min="5133" max="5376" width="12.42578125" style="219"/>
    <col min="5377" max="5377" width="43.42578125" style="219" customWidth="1"/>
    <col min="5378" max="5380" width="14.42578125" style="219" customWidth="1"/>
    <col min="5381" max="5381" width="37.28515625" style="219" customWidth="1"/>
    <col min="5382" max="5382" width="9.85546875" style="219" customWidth="1"/>
    <col min="5383" max="5387" width="8.7109375" style="219" customWidth="1"/>
    <col min="5388" max="5388" width="43" style="219" customWidth="1"/>
    <col min="5389" max="5632" width="12.42578125" style="219"/>
    <col min="5633" max="5633" width="43.42578125" style="219" customWidth="1"/>
    <col min="5634" max="5636" width="14.42578125" style="219" customWidth="1"/>
    <col min="5637" max="5637" width="37.28515625" style="219" customWidth="1"/>
    <col min="5638" max="5638" width="9.85546875" style="219" customWidth="1"/>
    <col min="5639" max="5643" width="8.7109375" style="219" customWidth="1"/>
    <col min="5644" max="5644" width="43" style="219" customWidth="1"/>
    <col min="5645" max="5888" width="12.42578125" style="219"/>
    <col min="5889" max="5889" width="43.42578125" style="219" customWidth="1"/>
    <col min="5890" max="5892" width="14.42578125" style="219" customWidth="1"/>
    <col min="5893" max="5893" width="37.28515625" style="219" customWidth="1"/>
    <col min="5894" max="5894" width="9.85546875" style="219" customWidth="1"/>
    <col min="5895" max="5899" width="8.7109375" style="219" customWidth="1"/>
    <col min="5900" max="5900" width="43" style="219" customWidth="1"/>
    <col min="5901" max="6144" width="12.42578125" style="219"/>
    <col min="6145" max="6145" width="43.42578125" style="219" customWidth="1"/>
    <col min="6146" max="6148" width="14.42578125" style="219" customWidth="1"/>
    <col min="6149" max="6149" width="37.28515625" style="219" customWidth="1"/>
    <col min="6150" max="6150" width="9.85546875" style="219" customWidth="1"/>
    <col min="6151" max="6155" width="8.7109375" style="219" customWidth="1"/>
    <col min="6156" max="6156" width="43" style="219" customWidth="1"/>
    <col min="6157" max="6400" width="12.42578125" style="219"/>
    <col min="6401" max="6401" width="43.42578125" style="219" customWidth="1"/>
    <col min="6402" max="6404" width="14.42578125" style="219" customWidth="1"/>
    <col min="6405" max="6405" width="37.28515625" style="219" customWidth="1"/>
    <col min="6406" max="6406" width="9.85546875" style="219" customWidth="1"/>
    <col min="6407" max="6411" width="8.7109375" style="219" customWidth="1"/>
    <col min="6412" max="6412" width="43" style="219" customWidth="1"/>
    <col min="6413" max="6656" width="12.42578125" style="219"/>
    <col min="6657" max="6657" width="43.42578125" style="219" customWidth="1"/>
    <col min="6658" max="6660" width="14.42578125" style="219" customWidth="1"/>
    <col min="6661" max="6661" width="37.28515625" style="219" customWidth="1"/>
    <col min="6662" max="6662" width="9.85546875" style="219" customWidth="1"/>
    <col min="6663" max="6667" width="8.7109375" style="219" customWidth="1"/>
    <col min="6668" max="6668" width="43" style="219" customWidth="1"/>
    <col min="6669" max="6912" width="12.42578125" style="219"/>
    <col min="6913" max="6913" width="43.42578125" style="219" customWidth="1"/>
    <col min="6914" max="6916" width="14.42578125" style="219" customWidth="1"/>
    <col min="6917" max="6917" width="37.28515625" style="219" customWidth="1"/>
    <col min="6918" max="6918" width="9.85546875" style="219" customWidth="1"/>
    <col min="6919" max="6923" width="8.7109375" style="219" customWidth="1"/>
    <col min="6924" max="6924" width="43" style="219" customWidth="1"/>
    <col min="6925" max="7168" width="12.42578125" style="219"/>
    <col min="7169" max="7169" width="43.42578125" style="219" customWidth="1"/>
    <col min="7170" max="7172" width="14.42578125" style="219" customWidth="1"/>
    <col min="7173" max="7173" width="37.28515625" style="219" customWidth="1"/>
    <col min="7174" max="7174" width="9.85546875" style="219" customWidth="1"/>
    <col min="7175" max="7179" width="8.7109375" style="219" customWidth="1"/>
    <col min="7180" max="7180" width="43" style="219" customWidth="1"/>
    <col min="7181" max="7424" width="12.42578125" style="219"/>
    <col min="7425" max="7425" width="43.42578125" style="219" customWidth="1"/>
    <col min="7426" max="7428" width="14.42578125" style="219" customWidth="1"/>
    <col min="7429" max="7429" width="37.28515625" style="219" customWidth="1"/>
    <col min="7430" max="7430" width="9.85546875" style="219" customWidth="1"/>
    <col min="7431" max="7435" width="8.7109375" style="219" customWidth="1"/>
    <col min="7436" max="7436" width="43" style="219" customWidth="1"/>
    <col min="7437" max="7680" width="12.42578125" style="219"/>
    <col min="7681" max="7681" width="43.42578125" style="219" customWidth="1"/>
    <col min="7682" max="7684" width="14.42578125" style="219" customWidth="1"/>
    <col min="7685" max="7685" width="37.28515625" style="219" customWidth="1"/>
    <col min="7686" max="7686" width="9.85546875" style="219" customWidth="1"/>
    <col min="7687" max="7691" width="8.7109375" style="219" customWidth="1"/>
    <col min="7692" max="7692" width="43" style="219" customWidth="1"/>
    <col min="7693" max="7936" width="12.42578125" style="219"/>
    <col min="7937" max="7937" width="43.42578125" style="219" customWidth="1"/>
    <col min="7938" max="7940" width="14.42578125" style="219" customWidth="1"/>
    <col min="7941" max="7941" width="37.28515625" style="219" customWidth="1"/>
    <col min="7942" max="7942" width="9.85546875" style="219" customWidth="1"/>
    <col min="7943" max="7947" width="8.7109375" style="219" customWidth="1"/>
    <col min="7948" max="7948" width="43" style="219" customWidth="1"/>
    <col min="7949" max="8192" width="12.42578125" style="219"/>
    <col min="8193" max="8193" width="43.42578125" style="219" customWidth="1"/>
    <col min="8194" max="8196" width="14.42578125" style="219" customWidth="1"/>
    <col min="8197" max="8197" width="37.28515625" style="219" customWidth="1"/>
    <col min="8198" max="8198" width="9.85546875" style="219" customWidth="1"/>
    <col min="8199" max="8203" width="8.7109375" style="219" customWidth="1"/>
    <col min="8204" max="8204" width="43" style="219" customWidth="1"/>
    <col min="8205" max="8448" width="12.42578125" style="219"/>
    <col min="8449" max="8449" width="43.42578125" style="219" customWidth="1"/>
    <col min="8450" max="8452" width="14.42578125" style="219" customWidth="1"/>
    <col min="8453" max="8453" width="37.28515625" style="219" customWidth="1"/>
    <col min="8454" max="8454" width="9.85546875" style="219" customWidth="1"/>
    <col min="8455" max="8459" width="8.7109375" style="219" customWidth="1"/>
    <col min="8460" max="8460" width="43" style="219" customWidth="1"/>
    <col min="8461" max="8704" width="12.42578125" style="219"/>
    <col min="8705" max="8705" width="43.42578125" style="219" customWidth="1"/>
    <col min="8706" max="8708" width="14.42578125" style="219" customWidth="1"/>
    <col min="8709" max="8709" width="37.28515625" style="219" customWidth="1"/>
    <col min="8710" max="8710" width="9.85546875" style="219" customWidth="1"/>
    <col min="8711" max="8715" width="8.7109375" style="219" customWidth="1"/>
    <col min="8716" max="8716" width="43" style="219" customWidth="1"/>
    <col min="8717" max="8960" width="12.42578125" style="219"/>
    <col min="8961" max="8961" width="43.42578125" style="219" customWidth="1"/>
    <col min="8962" max="8964" width="14.42578125" style="219" customWidth="1"/>
    <col min="8965" max="8965" width="37.28515625" style="219" customWidth="1"/>
    <col min="8966" max="8966" width="9.85546875" style="219" customWidth="1"/>
    <col min="8967" max="8971" width="8.7109375" style="219" customWidth="1"/>
    <col min="8972" max="8972" width="43" style="219" customWidth="1"/>
    <col min="8973" max="9216" width="12.42578125" style="219"/>
    <col min="9217" max="9217" width="43.42578125" style="219" customWidth="1"/>
    <col min="9218" max="9220" width="14.42578125" style="219" customWidth="1"/>
    <col min="9221" max="9221" width="37.28515625" style="219" customWidth="1"/>
    <col min="9222" max="9222" width="9.85546875" style="219" customWidth="1"/>
    <col min="9223" max="9227" width="8.7109375" style="219" customWidth="1"/>
    <col min="9228" max="9228" width="43" style="219" customWidth="1"/>
    <col min="9229" max="9472" width="12.42578125" style="219"/>
    <col min="9473" max="9473" width="43.42578125" style="219" customWidth="1"/>
    <col min="9474" max="9476" width="14.42578125" style="219" customWidth="1"/>
    <col min="9477" max="9477" width="37.28515625" style="219" customWidth="1"/>
    <col min="9478" max="9478" width="9.85546875" style="219" customWidth="1"/>
    <col min="9479" max="9483" width="8.7109375" style="219" customWidth="1"/>
    <col min="9484" max="9484" width="43" style="219" customWidth="1"/>
    <col min="9485" max="9728" width="12.42578125" style="219"/>
    <col min="9729" max="9729" width="43.42578125" style="219" customWidth="1"/>
    <col min="9730" max="9732" width="14.42578125" style="219" customWidth="1"/>
    <col min="9733" max="9733" width="37.28515625" style="219" customWidth="1"/>
    <col min="9734" max="9734" width="9.85546875" style="219" customWidth="1"/>
    <col min="9735" max="9739" width="8.7109375" style="219" customWidth="1"/>
    <col min="9740" max="9740" width="43" style="219" customWidth="1"/>
    <col min="9741" max="9984" width="12.42578125" style="219"/>
    <col min="9985" max="9985" width="43.42578125" style="219" customWidth="1"/>
    <col min="9986" max="9988" width="14.42578125" style="219" customWidth="1"/>
    <col min="9989" max="9989" width="37.28515625" style="219" customWidth="1"/>
    <col min="9990" max="9990" width="9.85546875" style="219" customWidth="1"/>
    <col min="9991" max="9995" width="8.7109375" style="219" customWidth="1"/>
    <col min="9996" max="9996" width="43" style="219" customWidth="1"/>
    <col min="9997" max="10240" width="12.42578125" style="219"/>
    <col min="10241" max="10241" width="43.42578125" style="219" customWidth="1"/>
    <col min="10242" max="10244" width="14.42578125" style="219" customWidth="1"/>
    <col min="10245" max="10245" width="37.28515625" style="219" customWidth="1"/>
    <col min="10246" max="10246" width="9.85546875" style="219" customWidth="1"/>
    <col min="10247" max="10251" width="8.7109375" style="219" customWidth="1"/>
    <col min="10252" max="10252" width="43" style="219" customWidth="1"/>
    <col min="10253" max="10496" width="12.42578125" style="219"/>
    <col min="10497" max="10497" width="43.42578125" style="219" customWidth="1"/>
    <col min="10498" max="10500" width="14.42578125" style="219" customWidth="1"/>
    <col min="10501" max="10501" width="37.28515625" style="219" customWidth="1"/>
    <col min="10502" max="10502" width="9.85546875" style="219" customWidth="1"/>
    <col min="10503" max="10507" width="8.7109375" style="219" customWidth="1"/>
    <col min="10508" max="10508" width="43" style="219" customWidth="1"/>
    <col min="10509" max="10752" width="12.42578125" style="219"/>
    <col min="10753" max="10753" width="43.42578125" style="219" customWidth="1"/>
    <col min="10754" max="10756" width="14.42578125" style="219" customWidth="1"/>
    <col min="10757" max="10757" width="37.28515625" style="219" customWidth="1"/>
    <col min="10758" max="10758" width="9.85546875" style="219" customWidth="1"/>
    <col min="10759" max="10763" width="8.7109375" style="219" customWidth="1"/>
    <col min="10764" max="10764" width="43" style="219" customWidth="1"/>
    <col min="10765" max="11008" width="12.42578125" style="219"/>
    <col min="11009" max="11009" width="43.42578125" style="219" customWidth="1"/>
    <col min="11010" max="11012" width="14.42578125" style="219" customWidth="1"/>
    <col min="11013" max="11013" width="37.28515625" style="219" customWidth="1"/>
    <col min="11014" max="11014" width="9.85546875" style="219" customWidth="1"/>
    <col min="11015" max="11019" width="8.7109375" style="219" customWidth="1"/>
    <col min="11020" max="11020" width="43" style="219" customWidth="1"/>
    <col min="11021" max="11264" width="12.42578125" style="219"/>
    <col min="11265" max="11265" width="43.42578125" style="219" customWidth="1"/>
    <col min="11266" max="11268" width="14.42578125" style="219" customWidth="1"/>
    <col min="11269" max="11269" width="37.28515625" style="219" customWidth="1"/>
    <col min="11270" max="11270" width="9.85546875" style="219" customWidth="1"/>
    <col min="11271" max="11275" width="8.7109375" style="219" customWidth="1"/>
    <col min="11276" max="11276" width="43" style="219" customWidth="1"/>
    <col min="11277" max="11520" width="12.42578125" style="219"/>
    <col min="11521" max="11521" width="43.42578125" style="219" customWidth="1"/>
    <col min="11522" max="11524" width="14.42578125" style="219" customWidth="1"/>
    <col min="11525" max="11525" width="37.28515625" style="219" customWidth="1"/>
    <col min="11526" max="11526" width="9.85546875" style="219" customWidth="1"/>
    <col min="11527" max="11531" width="8.7109375" style="219" customWidth="1"/>
    <col min="11532" max="11532" width="43" style="219" customWidth="1"/>
    <col min="11533" max="11776" width="12.42578125" style="219"/>
    <col min="11777" max="11777" width="43.42578125" style="219" customWidth="1"/>
    <col min="11778" max="11780" width="14.42578125" style="219" customWidth="1"/>
    <col min="11781" max="11781" width="37.28515625" style="219" customWidth="1"/>
    <col min="11782" max="11782" width="9.85546875" style="219" customWidth="1"/>
    <col min="11783" max="11787" width="8.7109375" style="219" customWidth="1"/>
    <col min="11788" max="11788" width="43" style="219" customWidth="1"/>
    <col min="11789" max="12032" width="12.42578125" style="219"/>
    <col min="12033" max="12033" width="43.42578125" style="219" customWidth="1"/>
    <col min="12034" max="12036" width="14.42578125" style="219" customWidth="1"/>
    <col min="12037" max="12037" width="37.28515625" style="219" customWidth="1"/>
    <col min="12038" max="12038" width="9.85546875" style="219" customWidth="1"/>
    <col min="12039" max="12043" width="8.7109375" style="219" customWidth="1"/>
    <col min="12044" max="12044" width="43" style="219" customWidth="1"/>
    <col min="12045" max="12288" width="12.42578125" style="219"/>
    <col min="12289" max="12289" width="43.42578125" style="219" customWidth="1"/>
    <col min="12290" max="12292" width="14.42578125" style="219" customWidth="1"/>
    <col min="12293" max="12293" width="37.28515625" style="219" customWidth="1"/>
    <col min="12294" max="12294" width="9.85546875" style="219" customWidth="1"/>
    <col min="12295" max="12299" width="8.7109375" style="219" customWidth="1"/>
    <col min="12300" max="12300" width="43" style="219" customWidth="1"/>
    <col min="12301" max="12544" width="12.42578125" style="219"/>
    <col min="12545" max="12545" width="43.42578125" style="219" customWidth="1"/>
    <col min="12546" max="12548" width="14.42578125" style="219" customWidth="1"/>
    <col min="12549" max="12549" width="37.28515625" style="219" customWidth="1"/>
    <col min="12550" max="12550" width="9.85546875" style="219" customWidth="1"/>
    <col min="12551" max="12555" width="8.7109375" style="219" customWidth="1"/>
    <col min="12556" max="12556" width="43" style="219" customWidth="1"/>
    <col min="12557" max="12800" width="12.42578125" style="219"/>
    <col min="12801" max="12801" width="43.42578125" style="219" customWidth="1"/>
    <col min="12802" max="12804" width="14.42578125" style="219" customWidth="1"/>
    <col min="12805" max="12805" width="37.28515625" style="219" customWidth="1"/>
    <col min="12806" max="12806" width="9.85546875" style="219" customWidth="1"/>
    <col min="12807" max="12811" width="8.7109375" style="219" customWidth="1"/>
    <col min="12812" max="12812" width="43" style="219" customWidth="1"/>
    <col min="12813" max="13056" width="12.42578125" style="219"/>
    <col min="13057" max="13057" width="43.42578125" style="219" customWidth="1"/>
    <col min="13058" max="13060" width="14.42578125" style="219" customWidth="1"/>
    <col min="13061" max="13061" width="37.28515625" style="219" customWidth="1"/>
    <col min="13062" max="13062" width="9.85546875" style="219" customWidth="1"/>
    <col min="13063" max="13067" width="8.7109375" style="219" customWidth="1"/>
    <col min="13068" max="13068" width="43" style="219" customWidth="1"/>
    <col min="13069" max="13312" width="12.42578125" style="219"/>
    <col min="13313" max="13313" width="43.42578125" style="219" customWidth="1"/>
    <col min="13314" max="13316" width="14.42578125" style="219" customWidth="1"/>
    <col min="13317" max="13317" width="37.28515625" style="219" customWidth="1"/>
    <col min="13318" max="13318" width="9.85546875" style="219" customWidth="1"/>
    <col min="13319" max="13323" width="8.7109375" style="219" customWidth="1"/>
    <col min="13324" max="13324" width="43" style="219" customWidth="1"/>
    <col min="13325" max="13568" width="12.42578125" style="219"/>
    <col min="13569" max="13569" width="43.42578125" style="219" customWidth="1"/>
    <col min="13570" max="13572" width="14.42578125" style="219" customWidth="1"/>
    <col min="13573" max="13573" width="37.28515625" style="219" customWidth="1"/>
    <col min="13574" max="13574" width="9.85546875" style="219" customWidth="1"/>
    <col min="13575" max="13579" width="8.7109375" style="219" customWidth="1"/>
    <col min="13580" max="13580" width="43" style="219" customWidth="1"/>
    <col min="13581" max="13824" width="12.42578125" style="219"/>
    <col min="13825" max="13825" width="43.42578125" style="219" customWidth="1"/>
    <col min="13826" max="13828" width="14.42578125" style="219" customWidth="1"/>
    <col min="13829" max="13829" width="37.28515625" style="219" customWidth="1"/>
    <col min="13830" max="13830" width="9.85546875" style="219" customWidth="1"/>
    <col min="13831" max="13835" width="8.7109375" style="219" customWidth="1"/>
    <col min="13836" max="13836" width="43" style="219" customWidth="1"/>
    <col min="13837" max="14080" width="12.42578125" style="219"/>
    <col min="14081" max="14081" width="43.42578125" style="219" customWidth="1"/>
    <col min="14082" max="14084" width="14.42578125" style="219" customWidth="1"/>
    <col min="14085" max="14085" width="37.28515625" style="219" customWidth="1"/>
    <col min="14086" max="14086" width="9.85546875" style="219" customWidth="1"/>
    <col min="14087" max="14091" width="8.7109375" style="219" customWidth="1"/>
    <col min="14092" max="14092" width="43" style="219" customWidth="1"/>
    <col min="14093" max="14336" width="12.42578125" style="219"/>
    <col min="14337" max="14337" width="43.42578125" style="219" customWidth="1"/>
    <col min="14338" max="14340" width="14.42578125" style="219" customWidth="1"/>
    <col min="14341" max="14341" width="37.28515625" style="219" customWidth="1"/>
    <col min="14342" max="14342" width="9.85546875" style="219" customWidth="1"/>
    <col min="14343" max="14347" width="8.7109375" style="219" customWidth="1"/>
    <col min="14348" max="14348" width="43" style="219" customWidth="1"/>
    <col min="14349" max="14592" width="12.42578125" style="219"/>
    <col min="14593" max="14593" width="43.42578125" style="219" customWidth="1"/>
    <col min="14594" max="14596" width="14.42578125" style="219" customWidth="1"/>
    <col min="14597" max="14597" width="37.28515625" style="219" customWidth="1"/>
    <col min="14598" max="14598" width="9.85546875" style="219" customWidth="1"/>
    <col min="14599" max="14603" width="8.7109375" style="219" customWidth="1"/>
    <col min="14604" max="14604" width="43" style="219" customWidth="1"/>
    <col min="14605" max="14848" width="12.42578125" style="219"/>
    <col min="14849" max="14849" width="43.42578125" style="219" customWidth="1"/>
    <col min="14850" max="14852" width="14.42578125" style="219" customWidth="1"/>
    <col min="14853" max="14853" width="37.28515625" style="219" customWidth="1"/>
    <col min="14854" max="14854" width="9.85546875" style="219" customWidth="1"/>
    <col min="14855" max="14859" width="8.7109375" style="219" customWidth="1"/>
    <col min="14860" max="14860" width="43" style="219" customWidth="1"/>
    <col min="14861" max="15104" width="12.42578125" style="219"/>
    <col min="15105" max="15105" width="43.42578125" style="219" customWidth="1"/>
    <col min="15106" max="15108" width="14.42578125" style="219" customWidth="1"/>
    <col min="15109" max="15109" width="37.28515625" style="219" customWidth="1"/>
    <col min="15110" max="15110" width="9.85546875" style="219" customWidth="1"/>
    <col min="15111" max="15115" width="8.7109375" style="219" customWidth="1"/>
    <col min="15116" max="15116" width="43" style="219" customWidth="1"/>
    <col min="15117" max="15360" width="12.42578125" style="219"/>
    <col min="15361" max="15361" width="43.42578125" style="219" customWidth="1"/>
    <col min="15362" max="15364" width="14.42578125" style="219" customWidth="1"/>
    <col min="15365" max="15365" width="37.28515625" style="219" customWidth="1"/>
    <col min="15366" max="15366" width="9.85546875" style="219" customWidth="1"/>
    <col min="15367" max="15371" width="8.7109375" style="219" customWidth="1"/>
    <col min="15372" max="15372" width="43" style="219" customWidth="1"/>
    <col min="15373" max="15616" width="12.42578125" style="219"/>
    <col min="15617" max="15617" width="43.42578125" style="219" customWidth="1"/>
    <col min="15618" max="15620" width="14.42578125" style="219" customWidth="1"/>
    <col min="15621" max="15621" width="37.28515625" style="219" customWidth="1"/>
    <col min="15622" max="15622" width="9.85546875" style="219" customWidth="1"/>
    <col min="15623" max="15627" width="8.7109375" style="219" customWidth="1"/>
    <col min="15628" max="15628" width="43" style="219" customWidth="1"/>
    <col min="15629" max="15872" width="12.42578125" style="219"/>
    <col min="15873" max="15873" width="43.42578125" style="219" customWidth="1"/>
    <col min="15874" max="15876" width="14.42578125" style="219" customWidth="1"/>
    <col min="15877" max="15877" width="37.28515625" style="219" customWidth="1"/>
    <col min="15878" max="15878" width="9.85546875" style="219" customWidth="1"/>
    <col min="15879" max="15883" width="8.7109375" style="219" customWidth="1"/>
    <col min="15884" max="15884" width="43" style="219" customWidth="1"/>
    <col min="15885" max="16128" width="12.42578125" style="219"/>
    <col min="16129" max="16129" width="43.42578125" style="219" customWidth="1"/>
    <col min="16130" max="16132" width="14.42578125" style="219" customWidth="1"/>
    <col min="16133" max="16133" width="37.28515625" style="219" customWidth="1"/>
    <col min="16134" max="16134" width="9.85546875" style="219" customWidth="1"/>
    <col min="16135" max="16139" width="8.7109375" style="219" customWidth="1"/>
    <col min="16140" max="16140" width="43" style="219" customWidth="1"/>
    <col min="16141" max="16384" width="12.42578125" style="219"/>
  </cols>
  <sheetData>
    <row r="1" spans="1:12" s="292" customFormat="1" ht="24.75" customHeight="1">
      <c r="A1" s="217" t="s">
        <v>0</v>
      </c>
      <c r="B1" s="289"/>
      <c r="C1" s="290"/>
      <c r="D1" s="289"/>
      <c r="E1" s="291" t="s">
        <v>1</v>
      </c>
      <c r="K1" s="293"/>
      <c r="L1" s="218"/>
    </row>
    <row r="2" spans="1:12" ht="18.95" customHeight="1"/>
    <row r="3" spans="1:12" s="295" customFormat="1" ht="18.95" customHeight="1">
      <c r="A3" s="871" t="s">
        <v>798</v>
      </c>
      <c r="B3" s="886"/>
      <c r="C3" s="887"/>
      <c r="D3" s="886"/>
      <c r="E3" s="877" t="s">
        <v>797</v>
      </c>
      <c r="F3" s="232"/>
      <c r="G3" s="219"/>
      <c r="J3" s="296"/>
      <c r="K3" s="297"/>
      <c r="L3" s="298"/>
    </row>
    <row r="4" spans="1:12" ht="18.95" customHeight="1">
      <c r="A4" s="888" t="s">
        <v>358</v>
      </c>
      <c r="B4" s="889"/>
      <c r="C4" s="890"/>
      <c r="D4" s="1132" t="s">
        <v>359</v>
      </c>
      <c r="E4" s="1132"/>
      <c r="L4" s="232"/>
    </row>
    <row r="5" spans="1:12" ht="18.95" customHeight="1">
      <c r="E5" s="300"/>
      <c r="F5" s="177"/>
      <c r="G5" s="177"/>
      <c r="H5" s="177"/>
      <c r="L5" s="232"/>
    </row>
    <row r="6" spans="1:12" ht="16.5" customHeight="1">
      <c r="A6" s="304" t="s">
        <v>360</v>
      </c>
      <c r="B6" s="13"/>
      <c r="C6" s="17">
        <v>2016</v>
      </c>
      <c r="D6" s="13"/>
      <c r="E6" s="1039" t="s">
        <v>361</v>
      </c>
      <c r="G6" s="301"/>
      <c r="I6" s="301"/>
      <c r="K6" s="302"/>
      <c r="L6" s="303"/>
    </row>
    <row r="7" spans="1:12" ht="13.5" customHeight="1">
      <c r="A7" s="12"/>
      <c r="B7" s="17" t="s">
        <v>204</v>
      </c>
      <c r="C7" s="17" t="s">
        <v>362</v>
      </c>
      <c r="D7" s="17" t="s">
        <v>363</v>
      </c>
      <c r="E7" s="71"/>
      <c r="G7" s="301"/>
      <c r="I7" s="301"/>
      <c r="K7" s="302"/>
      <c r="L7" s="303"/>
    </row>
    <row r="8" spans="1:12" ht="13.5" customHeight="1">
      <c r="A8" s="304" t="s">
        <v>364</v>
      </c>
      <c r="B8" s="17" t="s">
        <v>295</v>
      </c>
      <c r="C8" s="17" t="s">
        <v>365</v>
      </c>
      <c r="D8" s="17" t="s">
        <v>366</v>
      </c>
      <c r="E8" s="230" t="s">
        <v>367</v>
      </c>
      <c r="F8" s="238"/>
      <c r="G8" s="305"/>
      <c r="H8" s="238"/>
      <c r="I8" s="238"/>
      <c r="J8" s="238"/>
      <c r="K8" s="238"/>
      <c r="L8" s="232"/>
    </row>
    <row r="9" spans="1:12" ht="8.1" customHeight="1">
      <c r="A9" s="18"/>
      <c r="B9" s="13"/>
      <c r="C9" s="13"/>
      <c r="D9" s="13"/>
      <c r="E9" s="71"/>
      <c r="F9" s="238"/>
      <c r="G9" s="305"/>
      <c r="H9" s="238"/>
      <c r="I9" s="238"/>
      <c r="J9" s="238"/>
      <c r="K9" s="238"/>
      <c r="L9" s="232"/>
    </row>
    <row r="10" spans="1:12" ht="18" customHeight="1">
      <c r="A10" s="820" t="s">
        <v>863</v>
      </c>
      <c r="B10" s="306">
        <v>3.5</v>
      </c>
      <c r="C10" s="306">
        <v>3.9</v>
      </c>
      <c r="D10" s="306">
        <v>3</v>
      </c>
      <c r="E10" s="307" t="s">
        <v>369</v>
      </c>
      <c r="F10" s="238"/>
      <c r="H10" s="308"/>
      <c r="I10" s="308"/>
      <c r="J10" s="309"/>
      <c r="K10" s="309"/>
      <c r="L10" s="232"/>
    </row>
    <row r="11" spans="1:12" ht="18" customHeight="1">
      <c r="A11" s="19" t="s">
        <v>370</v>
      </c>
      <c r="B11" s="13">
        <v>11.4</v>
      </c>
      <c r="C11" s="13">
        <v>11.7</v>
      </c>
      <c r="D11" s="13">
        <v>11</v>
      </c>
      <c r="E11" s="307" t="s">
        <v>371</v>
      </c>
      <c r="F11" s="310"/>
      <c r="H11" s="308"/>
      <c r="I11" s="308"/>
      <c r="J11" s="309"/>
      <c r="K11" s="309"/>
    </row>
    <row r="12" spans="1:12" ht="18" customHeight="1">
      <c r="A12" s="820" t="s">
        <v>372</v>
      </c>
      <c r="B12" s="306">
        <v>0.6</v>
      </c>
      <c r="C12" s="306">
        <v>0.6</v>
      </c>
      <c r="D12" s="306">
        <v>0.7</v>
      </c>
      <c r="E12" s="307" t="s">
        <v>1010</v>
      </c>
      <c r="F12" s="310"/>
      <c r="H12" s="308"/>
      <c r="I12" s="308"/>
      <c r="J12" s="309"/>
      <c r="K12" s="309"/>
    </row>
    <row r="13" spans="1:12" ht="18" customHeight="1">
      <c r="A13" s="19" t="s">
        <v>373</v>
      </c>
      <c r="E13" s="307" t="s">
        <v>1018</v>
      </c>
      <c r="F13" s="310"/>
      <c r="H13" s="308"/>
      <c r="I13" s="308"/>
      <c r="J13" s="309"/>
      <c r="K13" s="309"/>
      <c r="L13" s="240"/>
    </row>
    <row r="14" spans="1:12" ht="18" customHeight="1">
      <c r="A14" s="820" t="s">
        <v>374</v>
      </c>
      <c r="B14" s="13">
        <v>5.6</v>
      </c>
      <c r="C14" s="13">
        <v>4.8</v>
      </c>
      <c r="D14" s="13">
        <v>6.5</v>
      </c>
      <c r="E14" s="307" t="s">
        <v>375</v>
      </c>
      <c r="F14" s="310"/>
      <c r="H14" s="308"/>
      <c r="I14" s="308"/>
      <c r="J14" s="309"/>
      <c r="K14" s="309"/>
      <c r="L14" s="240"/>
    </row>
    <row r="15" spans="1:12" ht="18" customHeight="1">
      <c r="A15" s="820" t="s">
        <v>376</v>
      </c>
      <c r="E15" s="307" t="s">
        <v>1011</v>
      </c>
      <c r="F15" s="310"/>
      <c r="H15" s="308"/>
      <c r="I15" s="308"/>
      <c r="J15" s="309"/>
      <c r="K15" s="309"/>
      <c r="L15" s="232"/>
    </row>
    <row r="16" spans="1:12" ht="18" customHeight="1">
      <c r="A16" s="820" t="s">
        <v>377</v>
      </c>
      <c r="B16" s="306">
        <v>0.3</v>
      </c>
      <c r="C16" s="306">
        <v>0.3</v>
      </c>
      <c r="D16" s="306">
        <v>0.3</v>
      </c>
      <c r="E16" s="307" t="s">
        <v>406</v>
      </c>
      <c r="F16" s="310"/>
      <c r="H16" s="308"/>
      <c r="I16" s="308"/>
      <c r="J16" s="309"/>
      <c r="K16" s="309"/>
      <c r="L16" s="232"/>
    </row>
    <row r="17" spans="1:12" ht="18" customHeight="1">
      <c r="A17" s="820" t="s">
        <v>379</v>
      </c>
      <c r="B17" s="306">
        <v>2.4</v>
      </c>
      <c r="C17" s="306">
        <v>2.1</v>
      </c>
      <c r="D17" s="306">
        <v>2.7</v>
      </c>
      <c r="E17" s="307" t="s">
        <v>380</v>
      </c>
      <c r="F17" s="310"/>
      <c r="H17" s="308"/>
      <c r="I17" s="308"/>
      <c r="J17" s="308"/>
      <c r="K17" s="309"/>
      <c r="L17" s="240"/>
    </row>
    <row r="18" spans="1:12" ht="18" customHeight="1">
      <c r="A18" s="820" t="s">
        <v>381</v>
      </c>
      <c r="B18" s="306">
        <v>20.8</v>
      </c>
      <c r="C18" s="306">
        <v>20.6</v>
      </c>
      <c r="D18" s="306">
        <v>21.2</v>
      </c>
      <c r="E18" s="307" t="s">
        <v>382</v>
      </c>
      <c r="F18" s="310"/>
      <c r="H18" s="308"/>
      <c r="I18" s="308"/>
      <c r="J18" s="309"/>
      <c r="K18" s="309"/>
      <c r="L18" s="232"/>
    </row>
    <row r="19" spans="1:12" ht="18" customHeight="1">
      <c r="A19" s="820" t="s">
        <v>383</v>
      </c>
      <c r="B19" s="306">
        <v>4.4000000000000004</v>
      </c>
      <c r="C19" s="306">
        <v>5.0999999999999996</v>
      </c>
      <c r="D19" s="306">
        <v>3.5</v>
      </c>
      <c r="E19" s="307" t="s">
        <v>384</v>
      </c>
      <c r="F19" s="310"/>
      <c r="H19" s="308"/>
      <c r="I19" s="308"/>
      <c r="J19" s="309"/>
      <c r="K19" s="309"/>
      <c r="L19" s="232"/>
    </row>
    <row r="20" spans="1:12" ht="18" customHeight="1">
      <c r="A20" s="820" t="s">
        <v>385</v>
      </c>
      <c r="B20" s="306">
        <v>2.5</v>
      </c>
      <c r="C20" s="306">
        <v>2.5</v>
      </c>
      <c r="D20" s="306">
        <v>2.5</v>
      </c>
      <c r="E20" s="307" t="s">
        <v>386</v>
      </c>
      <c r="F20" s="310"/>
      <c r="H20" s="308"/>
      <c r="I20" s="308"/>
      <c r="J20" s="309"/>
      <c r="K20" s="309"/>
      <c r="L20" s="240"/>
    </row>
    <row r="21" spans="1:12" ht="18" customHeight="1">
      <c r="A21" s="820" t="s">
        <v>387</v>
      </c>
      <c r="B21" s="306">
        <v>0.1</v>
      </c>
      <c r="C21" s="306">
        <v>0.1</v>
      </c>
      <c r="D21" s="306">
        <v>0.2</v>
      </c>
      <c r="E21" s="307" t="s">
        <v>388</v>
      </c>
      <c r="F21" s="310"/>
      <c r="G21" s="308"/>
      <c r="H21" s="308"/>
      <c r="I21" s="308"/>
      <c r="J21" s="309"/>
      <c r="K21" s="309"/>
      <c r="L21" s="240"/>
    </row>
    <row r="22" spans="1:12" ht="18" customHeight="1">
      <c r="A22" s="820" t="s">
        <v>389</v>
      </c>
      <c r="B22" s="306">
        <v>0.2</v>
      </c>
      <c r="C22" s="306">
        <v>0.2</v>
      </c>
      <c r="D22" s="306">
        <v>0.2</v>
      </c>
      <c r="E22" s="307" t="s">
        <v>390</v>
      </c>
      <c r="F22" s="310"/>
      <c r="G22" s="308"/>
      <c r="H22" s="308"/>
      <c r="I22" s="308"/>
      <c r="J22" s="309"/>
      <c r="K22" s="309"/>
      <c r="L22" s="240"/>
    </row>
    <row r="23" spans="1:12" ht="18" customHeight="1">
      <c r="A23" s="820" t="s">
        <v>391</v>
      </c>
      <c r="E23" s="307" t="s">
        <v>411</v>
      </c>
      <c r="F23" s="310"/>
      <c r="G23" s="308"/>
      <c r="H23" s="308"/>
      <c r="I23" s="308"/>
      <c r="J23" s="309"/>
      <c r="K23" s="308"/>
      <c r="L23" s="240"/>
    </row>
    <row r="24" spans="1:12" ht="18" customHeight="1">
      <c r="A24" s="820" t="s">
        <v>1017</v>
      </c>
      <c r="B24" s="13">
        <v>2.5</v>
      </c>
      <c r="C24" s="13">
        <v>2.8</v>
      </c>
      <c r="D24" s="13">
        <v>2.2999999999999998</v>
      </c>
      <c r="E24" s="307" t="s">
        <v>392</v>
      </c>
      <c r="F24" s="310"/>
      <c r="H24" s="308"/>
      <c r="I24" s="308"/>
      <c r="J24" s="309"/>
      <c r="K24" s="309"/>
      <c r="L24" s="240"/>
    </row>
    <row r="25" spans="1:12" ht="18" customHeight="1">
      <c r="A25" s="820" t="s">
        <v>393</v>
      </c>
      <c r="B25" s="306">
        <v>0.2</v>
      </c>
      <c r="C25" s="306">
        <v>0</v>
      </c>
      <c r="D25" s="306">
        <v>0.4</v>
      </c>
      <c r="E25" s="307" t="s">
        <v>1012</v>
      </c>
      <c r="F25" s="310"/>
      <c r="H25" s="308"/>
      <c r="I25" s="308"/>
      <c r="J25" s="309"/>
      <c r="K25" s="309"/>
      <c r="L25" s="240"/>
    </row>
    <row r="26" spans="1:12" ht="18" customHeight="1">
      <c r="A26" s="820" t="s">
        <v>394</v>
      </c>
      <c r="B26" s="306">
        <v>7.5</v>
      </c>
      <c r="C26" s="306">
        <v>7.7</v>
      </c>
      <c r="D26" s="306">
        <v>7.1</v>
      </c>
      <c r="E26" s="307" t="s">
        <v>1013</v>
      </c>
      <c r="F26" s="310"/>
      <c r="H26" s="308"/>
      <c r="I26" s="308"/>
      <c r="J26" s="309"/>
      <c r="K26" s="309"/>
      <c r="L26" s="240"/>
    </row>
    <row r="27" spans="1:12" ht="18" customHeight="1">
      <c r="A27" s="820" t="s">
        <v>395</v>
      </c>
      <c r="E27" s="307" t="s">
        <v>396</v>
      </c>
      <c r="F27" s="310"/>
      <c r="H27" s="308"/>
      <c r="I27" s="308"/>
      <c r="J27" s="309"/>
      <c r="K27" s="309"/>
      <c r="L27" s="232"/>
    </row>
    <row r="28" spans="1:12" ht="18" customHeight="1">
      <c r="A28" s="820" t="s">
        <v>397</v>
      </c>
      <c r="B28" s="306">
        <v>1.4</v>
      </c>
      <c r="C28" s="306">
        <v>1.3</v>
      </c>
      <c r="D28" s="306">
        <v>1.5</v>
      </c>
      <c r="E28" s="307" t="s">
        <v>398</v>
      </c>
      <c r="F28" s="310"/>
      <c r="H28" s="308"/>
      <c r="I28" s="308"/>
      <c r="J28" s="309"/>
      <c r="K28" s="309"/>
      <c r="L28" s="232"/>
    </row>
    <row r="29" spans="1:12" ht="18" customHeight="1">
      <c r="A29" s="820" t="s">
        <v>399</v>
      </c>
      <c r="E29" s="307" t="s">
        <v>407</v>
      </c>
      <c r="F29" s="310"/>
      <c r="H29" s="308"/>
      <c r="I29" s="308"/>
      <c r="J29" s="309"/>
      <c r="K29" s="309"/>
      <c r="L29" s="232"/>
    </row>
    <row r="30" spans="1:12" s="177" customFormat="1" ht="18" customHeight="1">
      <c r="A30" s="820" t="s">
        <v>1016</v>
      </c>
      <c r="B30" s="13">
        <v>6.5</v>
      </c>
      <c r="C30" s="13">
        <v>8.6999999999999993</v>
      </c>
      <c r="D30" s="13">
        <v>3.7</v>
      </c>
      <c r="E30" s="307" t="s">
        <v>1014</v>
      </c>
      <c r="F30" s="310"/>
      <c r="G30" s="311"/>
      <c r="H30" s="219"/>
      <c r="I30" s="219"/>
      <c r="J30" s="219"/>
      <c r="K30" s="219"/>
      <c r="L30" s="232"/>
    </row>
    <row r="31" spans="1:12" s="312" customFormat="1" ht="18" customHeight="1">
      <c r="A31" s="820" t="s">
        <v>400</v>
      </c>
      <c r="B31" s="306">
        <v>30.1</v>
      </c>
      <c r="C31" s="306">
        <v>27.5</v>
      </c>
      <c r="D31" s="306">
        <v>33.4</v>
      </c>
      <c r="E31" s="307" t="s">
        <v>401</v>
      </c>
      <c r="G31" s="177"/>
    </row>
    <row r="32" spans="1:12" s="177" customFormat="1" ht="18" customHeight="1">
      <c r="A32" s="820" t="s">
        <v>402</v>
      </c>
      <c r="B32" s="306"/>
      <c r="C32" s="306"/>
      <c r="D32" s="306"/>
      <c r="E32" s="307" t="s">
        <v>1015</v>
      </c>
      <c r="K32" s="252"/>
      <c r="L32" s="252"/>
    </row>
    <row r="33" spans="1:12" s="177" customFormat="1" ht="18" customHeight="1">
      <c r="A33" s="313" t="s">
        <v>403</v>
      </c>
      <c r="B33" s="24">
        <v>47207</v>
      </c>
      <c r="C33" s="24">
        <v>26504</v>
      </c>
      <c r="D33" s="24">
        <v>20703</v>
      </c>
      <c r="E33" s="314" t="s">
        <v>404</v>
      </c>
      <c r="G33" s="315"/>
      <c r="K33" s="252"/>
      <c r="L33" s="252"/>
    </row>
    <row r="34" spans="1:12" s="177" customFormat="1" ht="12.75" customHeight="1">
      <c r="A34" s="18"/>
      <c r="B34" s="167"/>
      <c r="C34" s="167"/>
      <c r="D34" s="167"/>
      <c r="E34" s="71"/>
      <c r="F34" s="315"/>
      <c r="G34" s="315"/>
      <c r="K34" s="252"/>
      <c r="L34" s="252"/>
    </row>
    <row r="35" spans="1:12" s="177" customFormat="1" ht="12.75" customHeight="1">
      <c r="A35" s="316"/>
      <c r="B35" s="317"/>
      <c r="C35" s="67"/>
      <c r="D35" s="317"/>
      <c r="E35" s="71"/>
      <c r="F35" s="315"/>
      <c r="G35" s="315"/>
      <c r="I35" s="315"/>
      <c r="K35" s="252"/>
      <c r="L35" s="252"/>
    </row>
    <row r="36" spans="1:12" s="177" customFormat="1" ht="12.75" customHeight="1">
      <c r="A36" s="12"/>
      <c r="B36" s="13"/>
      <c r="C36" s="13"/>
      <c r="D36" s="13"/>
      <c r="E36" s="71"/>
      <c r="F36" s="315"/>
      <c r="G36" s="315"/>
      <c r="K36" s="252"/>
      <c r="L36" s="219"/>
    </row>
    <row r="37" spans="1:12" s="177" customFormat="1" ht="12.75" customHeight="1">
      <c r="A37" s="12"/>
      <c r="B37" s="13"/>
      <c r="C37" s="13"/>
      <c r="D37" s="13"/>
      <c r="E37" s="71"/>
      <c r="F37" s="315"/>
      <c r="G37" s="315"/>
      <c r="K37" s="252"/>
      <c r="L37" s="219"/>
    </row>
    <row r="38" spans="1:12" s="177" customFormat="1" ht="11.1" customHeight="1">
      <c r="A38" s="12"/>
      <c r="B38" s="13"/>
      <c r="C38" s="13"/>
      <c r="D38" s="13"/>
      <c r="E38" s="71"/>
      <c r="F38" s="315"/>
      <c r="G38" s="315"/>
      <c r="K38" s="252"/>
      <c r="L38" s="219"/>
    </row>
    <row r="39" spans="1:12" s="177" customFormat="1" ht="9" customHeight="1">
      <c r="A39" s="18"/>
      <c r="B39" s="13"/>
      <c r="C39" s="13"/>
      <c r="D39" s="13"/>
      <c r="E39" s="71"/>
      <c r="F39" s="315"/>
      <c r="G39" s="315"/>
      <c r="K39" s="252"/>
      <c r="L39" s="252"/>
    </row>
    <row r="40" spans="1:12" s="177" customFormat="1" ht="12.75" customHeight="1">
      <c r="A40" s="18"/>
      <c r="B40" s="13"/>
      <c r="C40" s="13"/>
      <c r="D40" s="13"/>
      <c r="E40" s="71"/>
      <c r="F40" s="315"/>
      <c r="G40" s="315"/>
      <c r="K40" s="252"/>
      <c r="L40" s="252"/>
    </row>
    <row r="41" spans="1:12" s="177" customFormat="1" ht="12.75" customHeight="1">
      <c r="A41" s="18"/>
      <c r="B41" s="13"/>
      <c r="C41" s="13"/>
      <c r="D41" s="13"/>
      <c r="E41" s="71"/>
      <c r="F41" s="315"/>
      <c r="G41" s="315"/>
      <c r="K41" s="252"/>
      <c r="L41" s="252"/>
    </row>
    <row r="42" spans="1:12" s="177" customFormat="1" ht="12.75" customHeight="1">
      <c r="A42" s="18"/>
      <c r="B42" s="13"/>
      <c r="C42" s="13"/>
      <c r="D42" s="13"/>
      <c r="E42" s="71"/>
      <c r="F42" s="315"/>
      <c r="G42" s="315"/>
      <c r="K42" s="252"/>
      <c r="L42" s="252"/>
    </row>
    <row r="43" spans="1:12" s="177" customFormat="1" ht="12.75" customHeight="1">
      <c r="A43" s="18"/>
      <c r="B43" s="13"/>
      <c r="C43" s="13"/>
      <c r="D43" s="13"/>
      <c r="E43" s="71"/>
      <c r="F43" s="315"/>
      <c r="G43" s="315"/>
      <c r="K43" s="252"/>
      <c r="L43" s="252"/>
    </row>
    <row r="44" spans="1:12" s="177" customFormat="1" ht="12.75" customHeight="1">
      <c r="A44" s="18"/>
      <c r="B44" s="13"/>
      <c r="C44" s="13"/>
      <c r="D44" s="13"/>
      <c r="E44" s="71"/>
      <c r="F44" s="315"/>
      <c r="G44" s="315"/>
      <c r="K44" s="252"/>
      <c r="L44" s="252"/>
    </row>
    <row r="45" spans="1:12" s="177" customFormat="1" ht="12.75" customHeight="1">
      <c r="A45" s="18"/>
      <c r="B45" s="13"/>
      <c r="C45" s="13"/>
      <c r="D45" s="13"/>
      <c r="E45" s="71"/>
      <c r="F45" s="315"/>
      <c r="G45" s="315"/>
      <c r="K45" s="252"/>
      <c r="L45" s="252"/>
    </row>
    <row r="46" spans="1:12" s="177" customFormat="1" ht="12.75" customHeight="1">
      <c r="A46" s="18"/>
      <c r="B46" s="13"/>
      <c r="C46" s="13"/>
      <c r="D46" s="13"/>
      <c r="E46" s="71"/>
      <c r="F46" s="315"/>
      <c r="G46" s="315"/>
      <c r="K46" s="252"/>
      <c r="L46" s="252"/>
    </row>
    <row r="47" spans="1:12" s="177" customFormat="1" ht="12.75" customHeight="1">
      <c r="A47" s="18"/>
      <c r="B47" s="13"/>
      <c r="C47" s="13"/>
      <c r="D47" s="13"/>
      <c r="E47" s="71"/>
      <c r="F47" s="315"/>
      <c r="G47" s="315"/>
      <c r="K47" s="252"/>
      <c r="L47" s="252"/>
    </row>
    <row r="48" spans="1:12" ht="12.75" customHeight="1">
      <c r="A48" s="18"/>
      <c r="B48" s="13"/>
      <c r="C48" s="13"/>
      <c r="D48" s="13"/>
      <c r="E48" s="71"/>
    </row>
    <row r="49" spans="1:12" ht="12.75" customHeight="1">
      <c r="A49" s="18"/>
      <c r="B49" s="13"/>
      <c r="C49" s="13"/>
      <c r="D49" s="13"/>
      <c r="E49" s="71"/>
    </row>
    <row r="50" spans="1:12" ht="12.75" customHeight="1">
      <c r="A50" s="18"/>
      <c r="B50" s="13"/>
      <c r="C50" s="13"/>
      <c r="D50" s="13"/>
      <c r="E50" s="71"/>
    </row>
    <row r="51" spans="1:12" ht="12.75" customHeight="1">
      <c r="A51" s="18"/>
      <c r="B51" s="13"/>
      <c r="C51" s="13"/>
      <c r="D51" s="13"/>
      <c r="E51" s="71"/>
    </row>
    <row r="52" spans="1:12" ht="12.75" customHeight="1">
      <c r="A52" s="18"/>
      <c r="B52" s="13"/>
      <c r="C52" s="13"/>
      <c r="D52" s="13"/>
      <c r="E52" s="71"/>
    </row>
    <row r="53" spans="1:12" s="177" customFormat="1" ht="12.75" customHeight="1">
      <c r="A53" s="318"/>
      <c r="B53" s="13"/>
      <c r="C53" s="13"/>
      <c r="D53" s="13"/>
      <c r="E53" s="319"/>
      <c r="F53" s="315"/>
      <c r="G53" s="315"/>
      <c r="K53" s="252"/>
      <c r="L53" s="252"/>
    </row>
    <row r="54" spans="1:12" s="287" customFormat="1" ht="12.75" customHeight="1">
      <c r="A54" s="69" t="s">
        <v>855</v>
      </c>
      <c r="B54" s="72"/>
      <c r="C54" s="72"/>
      <c r="D54" s="72"/>
      <c r="E54" s="73" t="s">
        <v>856</v>
      </c>
      <c r="G54" s="285"/>
      <c r="H54" s="285"/>
      <c r="I54" s="285"/>
      <c r="J54" s="285"/>
      <c r="K54" s="286"/>
    </row>
    <row r="55" spans="1:12" s="177" customFormat="1" ht="12.75" customHeight="1">
      <c r="A55" s="18"/>
      <c r="B55" s="13"/>
      <c r="C55" s="13"/>
      <c r="D55" s="13"/>
      <c r="E55" s="71"/>
      <c r="F55" s="315"/>
      <c r="G55" s="315"/>
      <c r="K55" s="252"/>
      <c r="L55" s="252"/>
    </row>
    <row r="56" spans="1:12" s="177" customFormat="1" ht="12.75" customHeight="1">
      <c r="B56" s="252"/>
      <c r="C56" s="252"/>
      <c r="D56" s="252"/>
      <c r="E56" s="320"/>
      <c r="F56" s="315"/>
      <c r="G56" s="219"/>
      <c r="K56" s="252"/>
      <c r="L56" s="252"/>
    </row>
    <row r="57" spans="1:12" ht="12.75" customHeight="1">
      <c r="F57" s="315"/>
      <c r="G57" s="315"/>
    </row>
    <row r="58" spans="1:12" s="177" customFormat="1" ht="12.75" customHeight="1">
      <c r="A58" s="219"/>
      <c r="B58" s="232"/>
      <c r="C58" s="252"/>
      <c r="D58" s="232"/>
      <c r="E58" s="320"/>
      <c r="F58" s="219"/>
      <c r="G58" s="315"/>
      <c r="K58" s="252"/>
      <c r="L58" s="240"/>
    </row>
    <row r="59" spans="1:12" s="177" customFormat="1" ht="12.75" customHeight="1">
      <c r="B59" s="252"/>
      <c r="C59" s="252"/>
      <c r="D59" s="252"/>
      <c r="E59" s="320"/>
      <c r="F59" s="315"/>
      <c r="G59" s="315"/>
      <c r="K59" s="252"/>
      <c r="L59" s="252"/>
    </row>
    <row r="61" spans="1:12" s="177" customFormat="1" ht="13.5" customHeight="1">
      <c r="B61" s="252"/>
      <c r="C61" s="252"/>
      <c r="D61" s="252"/>
      <c r="E61" s="320"/>
      <c r="F61" s="315"/>
      <c r="G61" s="315"/>
      <c r="K61" s="252"/>
      <c r="L61" s="219"/>
    </row>
    <row r="62" spans="1:12" s="177" customFormat="1" ht="13.5" customHeight="1">
      <c r="A62" s="321"/>
      <c r="B62" s="322"/>
      <c r="C62" s="322"/>
      <c r="D62" s="322"/>
      <c r="E62" s="320"/>
      <c r="F62" s="315"/>
      <c r="K62" s="252"/>
      <c r="L62" s="252"/>
    </row>
    <row r="63" spans="1:12" s="177" customFormat="1" ht="13.5" customHeight="1">
      <c r="A63" s="321"/>
      <c r="B63" s="322"/>
      <c r="C63" s="322"/>
      <c r="D63" s="322"/>
      <c r="E63" s="320"/>
      <c r="F63" s="315"/>
      <c r="K63" s="252"/>
      <c r="L63" s="252"/>
    </row>
    <row r="64" spans="1:12" s="177" customFormat="1" ht="13.5" customHeight="1">
      <c r="A64" s="219"/>
      <c r="B64" s="232"/>
      <c r="C64" s="252"/>
      <c r="D64" s="232"/>
      <c r="E64" s="300"/>
      <c r="K64" s="252"/>
    </row>
    <row r="65" spans="1:12" s="177" customFormat="1" ht="13.5" customHeight="1">
      <c r="A65" s="219"/>
      <c r="B65" s="232"/>
      <c r="C65" s="252"/>
      <c r="D65" s="232"/>
      <c r="E65" s="323"/>
      <c r="G65" s="315"/>
      <c r="K65" s="252"/>
      <c r="L65" s="324"/>
    </row>
    <row r="66" spans="1:12" s="177" customFormat="1" ht="14.25" customHeight="1">
      <c r="B66" s="252"/>
      <c r="C66" s="252"/>
      <c r="D66" s="252"/>
      <c r="E66" s="300"/>
      <c r="K66" s="252"/>
      <c r="L66" s="219"/>
    </row>
    <row r="67" spans="1:12" s="177" customFormat="1">
      <c r="B67" s="252"/>
      <c r="C67" s="252"/>
      <c r="D67" s="252"/>
      <c r="E67" s="300"/>
      <c r="F67" s="315"/>
      <c r="K67" s="252"/>
      <c r="L67" s="252"/>
    </row>
    <row r="68" spans="1:12" s="177" customFormat="1">
      <c r="B68" s="252"/>
      <c r="C68" s="252"/>
      <c r="D68" s="252"/>
      <c r="E68" s="300"/>
      <c r="K68" s="252"/>
      <c r="L68" s="252"/>
    </row>
    <row r="69" spans="1:12" s="177" customFormat="1">
      <c r="B69" s="252"/>
      <c r="C69" s="252"/>
      <c r="D69" s="252"/>
      <c r="E69" s="300"/>
      <c r="K69" s="252"/>
      <c r="L69" s="252"/>
    </row>
    <row r="70" spans="1:12" s="177" customFormat="1">
      <c r="B70" s="252"/>
      <c r="C70" s="252"/>
      <c r="D70" s="252"/>
      <c r="E70" s="300"/>
      <c r="K70" s="252"/>
      <c r="L70" s="252"/>
    </row>
    <row r="71" spans="1:12" s="177" customFormat="1">
      <c r="B71" s="252"/>
      <c r="C71" s="252"/>
      <c r="D71" s="252"/>
      <c r="E71" s="300"/>
      <c r="K71" s="252"/>
      <c r="L71" s="252"/>
    </row>
    <row r="72" spans="1:12" s="177" customFormat="1">
      <c r="B72" s="252"/>
      <c r="C72" s="252"/>
      <c r="D72" s="252"/>
      <c r="E72" s="300"/>
      <c r="K72" s="252"/>
      <c r="L72" s="252"/>
    </row>
    <row r="73" spans="1:12" s="177" customFormat="1">
      <c r="B73" s="252"/>
      <c r="C73" s="252"/>
      <c r="D73" s="252"/>
      <c r="E73" s="300"/>
      <c r="K73" s="252"/>
      <c r="L73" s="252"/>
    </row>
    <row r="74" spans="1:12" s="177" customFormat="1">
      <c r="B74" s="252"/>
      <c r="C74" s="252"/>
      <c r="D74" s="252"/>
      <c r="E74" s="300"/>
      <c r="K74" s="252"/>
      <c r="L74" s="252"/>
    </row>
    <row r="75" spans="1:12" s="177" customFormat="1">
      <c r="B75" s="252"/>
      <c r="C75" s="252"/>
      <c r="D75" s="252"/>
      <c r="E75" s="300"/>
      <c r="K75" s="252"/>
      <c r="L75" s="252"/>
    </row>
    <row r="76" spans="1:12" s="177" customFormat="1">
      <c r="B76" s="252"/>
      <c r="C76" s="252"/>
      <c r="D76" s="252"/>
      <c r="E76" s="300"/>
      <c r="K76" s="252"/>
      <c r="L76" s="252"/>
    </row>
    <row r="77" spans="1:12" s="177" customFormat="1">
      <c r="B77" s="252"/>
      <c r="C77" s="252"/>
      <c r="D77" s="252"/>
      <c r="E77" s="300"/>
      <c r="G77" s="219"/>
      <c r="K77" s="252"/>
      <c r="L77" s="252"/>
    </row>
    <row r="78" spans="1:12" s="177" customFormat="1">
      <c r="B78" s="252"/>
      <c r="C78" s="252"/>
      <c r="D78" s="252"/>
      <c r="E78" s="300"/>
      <c r="G78" s="219"/>
      <c r="H78" s="219"/>
      <c r="I78" s="219"/>
      <c r="J78" s="219"/>
      <c r="K78" s="232"/>
      <c r="L78" s="252"/>
    </row>
    <row r="79" spans="1:12" s="177" customFormat="1">
      <c r="B79" s="252"/>
      <c r="C79" s="252"/>
      <c r="D79" s="252"/>
      <c r="E79" s="300"/>
      <c r="F79" s="219"/>
      <c r="G79" s="325"/>
      <c r="H79" s="219"/>
      <c r="I79" s="219"/>
      <c r="J79" s="219"/>
      <c r="K79" s="232"/>
      <c r="L79" s="252"/>
    </row>
    <row r="80" spans="1:12" s="177" customFormat="1">
      <c r="B80" s="252"/>
      <c r="C80" s="252"/>
      <c r="D80" s="252"/>
      <c r="E80" s="300"/>
      <c r="F80" s="219"/>
      <c r="G80" s="325"/>
      <c r="H80" s="325"/>
      <c r="I80" s="219"/>
      <c r="J80" s="219"/>
      <c r="K80" s="232"/>
      <c r="L80" s="252"/>
    </row>
    <row r="81" spans="2:16">
      <c r="G81" s="325"/>
      <c r="H81" s="325"/>
      <c r="L81" s="177"/>
    </row>
    <row r="82" spans="2:16">
      <c r="G82" s="325"/>
      <c r="H82" s="325"/>
      <c r="L82" s="177"/>
    </row>
    <row r="83" spans="2:16">
      <c r="E83" s="326"/>
      <c r="G83" s="325"/>
      <c r="H83" s="325"/>
    </row>
    <row r="84" spans="2:16">
      <c r="E84" s="326"/>
      <c r="G84" s="325"/>
      <c r="H84" s="325"/>
    </row>
    <row r="85" spans="2:16">
      <c r="E85" s="326"/>
      <c r="G85" s="325"/>
      <c r="H85" s="325"/>
    </row>
    <row r="86" spans="2:16">
      <c r="E86" s="326"/>
      <c r="G86" s="325"/>
      <c r="H86" s="325"/>
      <c r="P86" s="240" t="s">
        <v>405</v>
      </c>
    </row>
    <row r="87" spans="2:16">
      <c r="E87" s="326"/>
      <c r="G87" s="325"/>
      <c r="H87" s="325"/>
    </row>
    <row r="88" spans="2:16">
      <c r="E88" s="326"/>
      <c r="G88" s="325"/>
      <c r="H88" s="325"/>
    </row>
    <row r="89" spans="2:16" ht="9.9499999999999993" customHeight="1">
      <c r="E89" s="326"/>
      <c r="F89" s="327"/>
      <c r="G89" s="325"/>
      <c r="H89" s="325"/>
    </row>
    <row r="90" spans="2:16" ht="9.9499999999999993" customHeight="1">
      <c r="E90" s="326"/>
      <c r="G90" s="325"/>
      <c r="H90" s="325"/>
    </row>
    <row r="91" spans="2:16" ht="9.9499999999999993" customHeight="1">
      <c r="E91" s="326"/>
      <c r="G91" s="325"/>
      <c r="H91" s="325"/>
    </row>
    <row r="92" spans="2:16" ht="14.25" customHeight="1">
      <c r="B92" s="219"/>
      <c r="C92" s="219"/>
      <c r="D92" s="219"/>
      <c r="E92" s="326"/>
      <c r="G92" s="325"/>
      <c r="H92" s="325"/>
      <c r="K92" s="219"/>
    </row>
    <row r="93" spans="2:16">
      <c r="B93" s="219"/>
      <c r="C93" s="219"/>
      <c r="D93" s="219"/>
      <c r="E93" s="326"/>
      <c r="G93" s="325"/>
      <c r="H93" s="325"/>
      <c r="K93" s="219"/>
    </row>
    <row r="94" spans="2:16">
      <c r="B94" s="219"/>
      <c r="C94" s="219"/>
      <c r="D94" s="219"/>
      <c r="E94" s="326"/>
      <c r="G94" s="325"/>
      <c r="H94" s="325"/>
      <c r="K94" s="219"/>
    </row>
    <row r="95" spans="2:16">
      <c r="B95" s="219"/>
      <c r="C95" s="219"/>
      <c r="D95" s="219"/>
      <c r="E95" s="326"/>
      <c r="G95" s="325"/>
      <c r="H95" s="325"/>
      <c r="K95" s="219"/>
    </row>
    <row r="96" spans="2:16">
      <c r="B96" s="219"/>
      <c r="C96" s="219"/>
      <c r="D96" s="219"/>
      <c r="E96" s="326"/>
      <c r="G96" s="325"/>
      <c r="H96" s="325"/>
      <c r="K96" s="219"/>
    </row>
    <row r="97" spans="2:11">
      <c r="B97" s="219"/>
      <c r="C97" s="219"/>
      <c r="D97" s="219"/>
      <c r="E97" s="326"/>
      <c r="G97" s="325"/>
      <c r="H97" s="325"/>
      <c r="K97" s="219"/>
    </row>
    <row r="98" spans="2:11">
      <c r="B98" s="219"/>
      <c r="C98" s="219"/>
      <c r="D98" s="219"/>
      <c r="E98" s="326"/>
      <c r="G98" s="325"/>
      <c r="H98" s="325"/>
      <c r="K98" s="219"/>
    </row>
    <row r="99" spans="2:11">
      <c r="B99" s="219"/>
      <c r="C99" s="219"/>
      <c r="D99" s="219"/>
      <c r="E99" s="326"/>
      <c r="G99" s="325"/>
      <c r="H99" s="325"/>
      <c r="K99" s="219"/>
    </row>
    <row r="100" spans="2:11">
      <c r="B100" s="219"/>
      <c r="C100" s="219"/>
      <c r="D100" s="219"/>
      <c r="E100" s="326"/>
      <c r="G100" s="325"/>
      <c r="H100" s="325"/>
      <c r="K100" s="219"/>
    </row>
    <row r="101" spans="2:11">
      <c r="B101" s="219"/>
      <c r="C101" s="219"/>
      <c r="D101" s="219"/>
      <c r="E101" s="326"/>
      <c r="H101" s="325"/>
      <c r="K101" s="219"/>
    </row>
    <row r="102" spans="2:11">
      <c r="B102" s="219"/>
      <c r="C102" s="219"/>
      <c r="D102" s="219"/>
      <c r="E102" s="326"/>
      <c r="K102" s="219"/>
    </row>
    <row r="103" spans="2:11">
      <c r="B103" s="219"/>
      <c r="C103" s="219"/>
      <c r="D103" s="219"/>
      <c r="E103" s="326"/>
      <c r="K103" s="219"/>
    </row>
    <row r="104" spans="2:11">
      <c r="B104" s="219"/>
      <c r="C104" s="219"/>
      <c r="D104" s="219"/>
      <c r="E104" s="326"/>
      <c r="K104" s="219"/>
    </row>
  </sheetData>
  <mergeCells count="1">
    <mergeCell ref="D4:E4"/>
  </mergeCells>
  <printOptions gridLinesSet="0"/>
  <pageMargins left="0.15625" right="0.66281250000000003" top="0.78740157480314965" bottom="0.59055118110236227" header="0.51181102362204722" footer="0.51181102362204722"/>
  <pageSetup paperSize="9" scale="75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7030A0"/>
  </sheetPr>
  <dimension ref="A1:P110"/>
  <sheetViews>
    <sheetView showGridLines="0" view="pageLayout" zoomScaleSheetLayoutView="137" workbookViewId="0">
      <selection activeCell="A17" sqref="A17"/>
    </sheetView>
  </sheetViews>
  <sheetFormatPr baseColWidth="10" defaultColWidth="12.42578125" defaultRowHeight="12.75"/>
  <cols>
    <col min="1" max="1" width="46.42578125" style="219" customWidth="1"/>
    <col min="2" max="4" width="11" style="219" customWidth="1"/>
    <col min="5" max="5" width="46.42578125" style="294" customWidth="1"/>
    <col min="6" max="6" width="18.28515625" style="219" customWidth="1"/>
    <col min="7" max="10" width="8.7109375" style="219" customWidth="1"/>
    <col min="11" max="11" width="8.7109375" style="232" customWidth="1"/>
    <col min="12" max="12" width="43" style="219" customWidth="1"/>
    <col min="13" max="256" width="12.42578125" style="219"/>
    <col min="257" max="257" width="46.42578125" style="219" customWidth="1"/>
    <col min="258" max="260" width="11" style="219" customWidth="1"/>
    <col min="261" max="261" width="46.42578125" style="219" customWidth="1"/>
    <col min="262" max="262" width="18.28515625" style="219" customWidth="1"/>
    <col min="263" max="267" width="8.7109375" style="219" customWidth="1"/>
    <col min="268" max="268" width="43" style="219" customWidth="1"/>
    <col min="269" max="512" width="12.42578125" style="219"/>
    <col min="513" max="513" width="46.42578125" style="219" customWidth="1"/>
    <col min="514" max="516" width="11" style="219" customWidth="1"/>
    <col min="517" max="517" width="46.42578125" style="219" customWidth="1"/>
    <col min="518" max="518" width="18.28515625" style="219" customWidth="1"/>
    <col min="519" max="523" width="8.7109375" style="219" customWidth="1"/>
    <col min="524" max="524" width="43" style="219" customWidth="1"/>
    <col min="525" max="768" width="12.42578125" style="219"/>
    <col min="769" max="769" width="46.42578125" style="219" customWidth="1"/>
    <col min="770" max="772" width="11" style="219" customWidth="1"/>
    <col min="773" max="773" width="46.42578125" style="219" customWidth="1"/>
    <col min="774" max="774" width="18.28515625" style="219" customWidth="1"/>
    <col min="775" max="779" width="8.7109375" style="219" customWidth="1"/>
    <col min="780" max="780" width="43" style="219" customWidth="1"/>
    <col min="781" max="1024" width="12.42578125" style="219"/>
    <col min="1025" max="1025" width="46.42578125" style="219" customWidth="1"/>
    <col min="1026" max="1028" width="11" style="219" customWidth="1"/>
    <col min="1029" max="1029" width="46.42578125" style="219" customWidth="1"/>
    <col min="1030" max="1030" width="18.28515625" style="219" customWidth="1"/>
    <col min="1031" max="1035" width="8.7109375" style="219" customWidth="1"/>
    <col min="1036" max="1036" width="43" style="219" customWidth="1"/>
    <col min="1037" max="1280" width="12.42578125" style="219"/>
    <col min="1281" max="1281" width="46.42578125" style="219" customWidth="1"/>
    <col min="1282" max="1284" width="11" style="219" customWidth="1"/>
    <col min="1285" max="1285" width="46.42578125" style="219" customWidth="1"/>
    <col min="1286" max="1286" width="18.28515625" style="219" customWidth="1"/>
    <col min="1287" max="1291" width="8.7109375" style="219" customWidth="1"/>
    <col min="1292" max="1292" width="43" style="219" customWidth="1"/>
    <col min="1293" max="1536" width="12.42578125" style="219"/>
    <col min="1537" max="1537" width="46.42578125" style="219" customWidth="1"/>
    <col min="1538" max="1540" width="11" style="219" customWidth="1"/>
    <col min="1541" max="1541" width="46.42578125" style="219" customWidth="1"/>
    <col min="1542" max="1542" width="18.28515625" style="219" customWidth="1"/>
    <col min="1543" max="1547" width="8.7109375" style="219" customWidth="1"/>
    <col min="1548" max="1548" width="43" style="219" customWidth="1"/>
    <col min="1549" max="1792" width="12.42578125" style="219"/>
    <col min="1793" max="1793" width="46.42578125" style="219" customWidth="1"/>
    <col min="1794" max="1796" width="11" style="219" customWidth="1"/>
    <col min="1797" max="1797" width="46.42578125" style="219" customWidth="1"/>
    <col min="1798" max="1798" width="18.28515625" style="219" customWidth="1"/>
    <col min="1799" max="1803" width="8.7109375" style="219" customWidth="1"/>
    <col min="1804" max="1804" width="43" style="219" customWidth="1"/>
    <col min="1805" max="2048" width="12.42578125" style="219"/>
    <col min="2049" max="2049" width="46.42578125" style="219" customWidth="1"/>
    <col min="2050" max="2052" width="11" style="219" customWidth="1"/>
    <col min="2053" max="2053" width="46.42578125" style="219" customWidth="1"/>
    <col min="2054" max="2054" width="18.28515625" style="219" customWidth="1"/>
    <col min="2055" max="2059" width="8.7109375" style="219" customWidth="1"/>
    <col min="2060" max="2060" width="43" style="219" customWidth="1"/>
    <col min="2061" max="2304" width="12.42578125" style="219"/>
    <col min="2305" max="2305" width="46.42578125" style="219" customWidth="1"/>
    <col min="2306" max="2308" width="11" style="219" customWidth="1"/>
    <col min="2309" max="2309" width="46.42578125" style="219" customWidth="1"/>
    <col min="2310" max="2310" width="18.28515625" style="219" customWidth="1"/>
    <col min="2311" max="2315" width="8.7109375" style="219" customWidth="1"/>
    <col min="2316" max="2316" width="43" style="219" customWidth="1"/>
    <col min="2317" max="2560" width="12.42578125" style="219"/>
    <col min="2561" max="2561" width="46.42578125" style="219" customWidth="1"/>
    <col min="2562" max="2564" width="11" style="219" customWidth="1"/>
    <col min="2565" max="2565" width="46.42578125" style="219" customWidth="1"/>
    <col min="2566" max="2566" width="18.28515625" style="219" customWidth="1"/>
    <col min="2567" max="2571" width="8.7109375" style="219" customWidth="1"/>
    <col min="2572" max="2572" width="43" style="219" customWidth="1"/>
    <col min="2573" max="2816" width="12.42578125" style="219"/>
    <col min="2817" max="2817" width="46.42578125" style="219" customWidth="1"/>
    <col min="2818" max="2820" width="11" style="219" customWidth="1"/>
    <col min="2821" max="2821" width="46.42578125" style="219" customWidth="1"/>
    <col min="2822" max="2822" width="18.28515625" style="219" customWidth="1"/>
    <col min="2823" max="2827" width="8.7109375" style="219" customWidth="1"/>
    <col min="2828" max="2828" width="43" style="219" customWidth="1"/>
    <col min="2829" max="3072" width="12.42578125" style="219"/>
    <col min="3073" max="3073" width="46.42578125" style="219" customWidth="1"/>
    <col min="3074" max="3076" width="11" style="219" customWidth="1"/>
    <col min="3077" max="3077" width="46.42578125" style="219" customWidth="1"/>
    <col min="3078" max="3078" width="18.28515625" style="219" customWidth="1"/>
    <col min="3079" max="3083" width="8.7109375" style="219" customWidth="1"/>
    <col min="3084" max="3084" width="43" style="219" customWidth="1"/>
    <col min="3085" max="3328" width="12.42578125" style="219"/>
    <col min="3329" max="3329" width="46.42578125" style="219" customWidth="1"/>
    <col min="3330" max="3332" width="11" style="219" customWidth="1"/>
    <col min="3333" max="3333" width="46.42578125" style="219" customWidth="1"/>
    <col min="3334" max="3334" width="18.28515625" style="219" customWidth="1"/>
    <col min="3335" max="3339" width="8.7109375" style="219" customWidth="1"/>
    <col min="3340" max="3340" width="43" style="219" customWidth="1"/>
    <col min="3341" max="3584" width="12.42578125" style="219"/>
    <col min="3585" max="3585" width="46.42578125" style="219" customWidth="1"/>
    <col min="3586" max="3588" width="11" style="219" customWidth="1"/>
    <col min="3589" max="3589" width="46.42578125" style="219" customWidth="1"/>
    <col min="3590" max="3590" width="18.28515625" style="219" customWidth="1"/>
    <col min="3591" max="3595" width="8.7109375" style="219" customWidth="1"/>
    <col min="3596" max="3596" width="43" style="219" customWidth="1"/>
    <col min="3597" max="3840" width="12.42578125" style="219"/>
    <col min="3841" max="3841" width="46.42578125" style="219" customWidth="1"/>
    <col min="3842" max="3844" width="11" style="219" customWidth="1"/>
    <col min="3845" max="3845" width="46.42578125" style="219" customWidth="1"/>
    <col min="3846" max="3846" width="18.28515625" style="219" customWidth="1"/>
    <col min="3847" max="3851" width="8.7109375" style="219" customWidth="1"/>
    <col min="3852" max="3852" width="43" style="219" customWidth="1"/>
    <col min="3853" max="4096" width="12.42578125" style="219"/>
    <col min="4097" max="4097" width="46.42578125" style="219" customWidth="1"/>
    <col min="4098" max="4100" width="11" style="219" customWidth="1"/>
    <col min="4101" max="4101" width="46.42578125" style="219" customWidth="1"/>
    <col min="4102" max="4102" width="18.28515625" style="219" customWidth="1"/>
    <col min="4103" max="4107" width="8.7109375" style="219" customWidth="1"/>
    <col min="4108" max="4108" width="43" style="219" customWidth="1"/>
    <col min="4109" max="4352" width="12.42578125" style="219"/>
    <col min="4353" max="4353" width="46.42578125" style="219" customWidth="1"/>
    <col min="4354" max="4356" width="11" style="219" customWidth="1"/>
    <col min="4357" max="4357" width="46.42578125" style="219" customWidth="1"/>
    <col min="4358" max="4358" width="18.28515625" style="219" customWidth="1"/>
    <col min="4359" max="4363" width="8.7109375" style="219" customWidth="1"/>
    <col min="4364" max="4364" width="43" style="219" customWidth="1"/>
    <col min="4365" max="4608" width="12.42578125" style="219"/>
    <col min="4609" max="4609" width="46.42578125" style="219" customWidth="1"/>
    <col min="4610" max="4612" width="11" style="219" customWidth="1"/>
    <col min="4613" max="4613" width="46.42578125" style="219" customWidth="1"/>
    <col min="4614" max="4614" width="18.28515625" style="219" customWidth="1"/>
    <col min="4615" max="4619" width="8.7109375" style="219" customWidth="1"/>
    <col min="4620" max="4620" width="43" style="219" customWidth="1"/>
    <col min="4621" max="4864" width="12.42578125" style="219"/>
    <col min="4865" max="4865" width="46.42578125" style="219" customWidth="1"/>
    <col min="4866" max="4868" width="11" style="219" customWidth="1"/>
    <col min="4869" max="4869" width="46.42578125" style="219" customWidth="1"/>
    <col min="4870" max="4870" width="18.28515625" style="219" customWidth="1"/>
    <col min="4871" max="4875" width="8.7109375" style="219" customWidth="1"/>
    <col min="4876" max="4876" width="43" style="219" customWidth="1"/>
    <col min="4877" max="5120" width="12.42578125" style="219"/>
    <col min="5121" max="5121" width="46.42578125" style="219" customWidth="1"/>
    <col min="5122" max="5124" width="11" style="219" customWidth="1"/>
    <col min="5125" max="5125" width="46.42578125" style="219" customWidth="1"/>
    <col min="5126" max="5126" width="18.28515625" style="219" customWidth="1"/>
    <col min="5127" max="5131" width="8.7109375" style="219" customWidth="1"/>
    <col min="5132" max="5132" width="43" style="219" customWidth="1"/>
    <col min="5133" max="5376" width="12.42578125" style="219"/>
    <col min="5377" max="5377" width="46.42578125" style="219" customWidth="1"/>
    <col min="5378" max="5380" width="11" style="219" customWidth="1"/>
    <col min="5381" max="5381" width="46.42578125" style="219" customWidth="1"/>
    <col min="5382" max="5382" width="18.28515625" style="219" customWidth="1"/>
    <col min="5383" max="5387" width="8.7109375" style="219" customWidth="1"/>
    <col min="5388" max="5388" width="43" style="219" customWidth="1"/>
    <col min="5389" max="5632" width="12.42578125" style="219"/>
    <col min="5633" max="5633" width="46.42578125" style="219" customWidth="1"/>
    <col min="5634" max="5636" width="11" style="219" customWidth="1"/>
    <col min="5637" max="5637" width="46.42578125" style="219" customWidth="1"/>
    <col min="5638" max="5638" width="18.28515625" style="219" customWidth="1"/>
    <col min="5639" max="5643" width="8.7109375" style="219" customWidth="1"/>
    <col min="5644" max="5644" width="43" style="219" customWidth="1"/>
    <col min="5645" max="5888" width="12.42578125" style="219"/>
    <col min="5889" max="5889" width="46.42578125" style="219" customWidth="1"/>
    <col min="5890" max="5892" width="11" style="219" customWidth="1"/>
    <col min="5893" max="5893" width="46.42578125" style="219" customWidth="1"/>
    <col min="5894" max="5894" width="18.28515625" style="219" customWidth="1"/>
    <col min="5895" max="5899" width="8.7109375" style="219" customWidth="1"/>
    <col min="5900" max="5900" width="43" style="219" customWidth="1"/>
    <col min="5901" max="6144" width="12.42578125" style="219"/>
    <col min="6145" max="6145" width="46.42578125" style="219" customWidth="1"/>
    <col min="6146" max="6148" width="11" style="219" customWidth="1"/>
    <col min="6149" max="6149" width="46.42578125" style="219" customWidth="1"/>
    <col min="6150" max="6150" width="18.28515625" style="219" customWidth="1"/>
    <col min="6151" max="6155" width="8.7109375" style="219" customWidth="1"/>
    <col min="6156" max="6156" width="43" style="219" customWidth="1"/>
    <col min="6157" max="6400" width="12.42578125" style="219"/>
    <col min="6401" max="6401" width="46.42578125" style="219" customWidth="1"/>
    <col min="6402" max="6404" width="11" style="219" customWidth="1"/>
    <col min="6405" max="6405" width="46.42578125" style="219" customWidth="1"/>
    <col min="6406" max="6406" width="18.28515625" style="219" customWidth="1"/>
    <col min="6407" max="6411" width="8.7109375" style="219" customWidth="1"/>
    <col min="6412" max="6412" width="43" style="219" customWidth="1"/>
    <col min="6413" max="6656" width="12.42578125" style="219"/>
    <col min="6657" max="6657" width="46.42578125" style="219" customWidth="1"/>
    <col min="6658" max="6660" width="11" style="219" customWidth="1"/>
    <col min="6661" max="6661" width="46.42578125" style="219" customWidth="1"/>
    <col min="6662" max="6662" width="18.28515625" style="219" customWidth="1"/>
    <col min="6663" max="6667" width="8.7109375" style="219" customWidth="1"/>
    <col min="6668" max="6668" width="43" style="219" customWidth="1"/>
    <col min="6669" max="6912" width="12.42578125" style="219"/>
    <col min="6913" max="6913" width="46.42578125" style="219" customWidth="1"/>
    <col min="6914" max="6916" width="11" style="219" customWidth="1"/>
    <col min="6917" max="6917" width="46.42578125" style="219" customWidth="1"/>
    <col min="6918" max="6918" width="18.28515625" style="219" customWidth="1"/>
    <col min="6919" max="6923" width="8.7109375" style="219" customWidth="1"/>
    <col min="6924" max="6924" width="43" style="219" customWidth="1"/>
    <col min="6925" max="7168" width="12.42578125" style="219"/>
    <col min="7169" max="7169" width="46.42578125" style="219" customWidth="1"/>
    <col min="7170" max="7172" width="11" style="219" customWidth="1"/>
    <col min="7173" max="7173" width="46.42578125" style="219" customWidth="1"/>
    <col min="7174" max="7174" width="18.28515625" style="219" customWidth="1"/>
    <col min="7175" max="7179" width="8.7109375" style="219" customWidth="1"/>
    <col min="7180" max="7180" width="43" style="219" customWidth="1"/>
    <col min="7181" max="7424" width="12.42578125" style="219"/>
    <col min="7425" max="7425" width="46.42578125" style="219" customWidth="1"/>
    <col min="7426" max="7428" width="11" style="219" customWidth="1"/>
    <col min="7429" max="7429" width="46.42578125" style="219" customWidth="1"/>
    <col min="7430" max="7430" width="18.28515625" style="219" customWidth="1"/>
    <col min="7431" max="7435" width="8.7109375" style="219" customWidth="1"/>
    <col min="7436" max="7436" width="43" style="219" customWidth="1"/>
    <col min="7437" max="7680" width="12.42578125" style="219"/>
    <col min="7681" max="7681" width="46.42578125" style="219" customWidth="1"/>
    <col min="7682" max="7684" width="11" style="219" customWidth="1"/>
    <col min="7685" max="7685" width="46.42578125" style="219" customWidth="1"/>
    <col min="7686" max="7686" width="18.28515625" style="219" customWidth="1"/>
    <col min="7687" max="7691" width="8.7109375" style="219" customWidth="1"/>
    <col min="7692" max="7692" width="43" style="219" customWidth="1"/>
    <col min="7693" max="7936" width="12.42578125" style="219"/>
    <col min="7937" max="7937" width="46.42578125" style="219" customWidth="1"/>
    <col min="7938" max="7940" width="11" style="219" customWidth="1"/>
    <col min="7941" max="7941" width="46.42578125" style="219" customWidth="1"/>
    <col min="7942" max="7942" width="18.28515625" style="219" customWidth="1"/>
    <col min="7943" max="7947" width="8.7109375" style="219" customWidth="1"/>
    <col min="7948" max="7948" width="43" style="219" customWidth="1"/>
    <col min="7949" max="8192" width="12.42578125" style="219"/>
    <col min="8193" max="8193" width="46.42578125" style="219" customWidth="1"/>
    <col min="8194" max="8196" width="11" style="219" customWidth="1"/>
    <col min="8197" max="8197" width="46.42578125" style="219" customWidth="1"/>
    <col min="8198" max="8198" width="18.28515625" style="219" customWidth="1"/>
    <col min="8199" max="8203" width="8.7109375" style="219" customWidth="1"/>
    <col min="8204" max="8204" width="43" style="219" customWidth="1"/>
    <col min="8205" max="8448" width="12.42578125" style="219"/>
    <col min="8449" max="8449" width="46.42578125" style="219" customWidth="1"/>
    <col min="8450" max="8452" width="11" style="219" customWidth="1"/>
    <col min="8453" max="8453" width="46.42578125" style="219" customWidth="1"/>
    <col min="8454" max="8454" width="18.28515625" style="219" customWidth="1"/>
    <col min="8455" max="8459" width="8.7109375" style="219" customWidth="1"/>
    <col min="8460" max="8460" width="43" style="219" customWidth="1"/>
    <col min="8461" max="8704" width="12.42578125" style="219"/>
    <col min="8705" max="8705" width="46.42578125" style="219" customWidth="1"/>
    <col min="8706" max="8708" width="11" style="219" customWidth="1"/>
    <col min="8709" max="8709" width="46.42578125" style="219" customWidth="1"/>
    <col min="8710" max="8710" width="18.28515625" style="219" customWidth="1"/>
    <col min="8711" max="8715" width="8.7109375" style="219" customWidth="1"/>
    <col min="8716" max="8716" width="43" style="219" customWidth="1"/>
    <col min="8717" max="8960" width="12.42578125" style="219"/>
    <col min="8961" max="8961" width="46.42578125" style="219" customWidth="1"/>
    <col min="8962" max="8964" width="11" style="219" customWidth="1"/>
    <col min="8965" max="8965" width="46.42578125" style="219" customWidth="1"/>
    <col min="8966" max="8966" width="18.28515625" style="219" customWidth="1"/>
    <col min="8967" max="8971" width="8.7109375" style="219" customWidth="1"/>
    <col min="8972" max="8972" width="43" style="219" customWidth="1"/>
    <col min="8973" max="9216" width="12.42578125" style="219"/>
    <col min="9217" max="9217" width="46.42578125" style="219" customWidth="1"/>
    <col min="9218" max="9220" width="11" style="219" customWidth="1"/>
    <col min="9221" max="9221" width="46.42578125" style="219" customWidth="1"/>
    <col min="9222" max="9222" width="18.28515625" style="219" customWidth="1"/>
    <col min="9223" max="9227" width="8.7109375" style="219" customWidth="1"/>
    <col min="9228" max="9228" width="43" style="219" customWidth="1"/>
    <col min="9229" max="9472" width="12.42578125" style="219"/>
    <col min="9473" max="9473" width="46.42578125" style="219" customWidth="1"/>
    <col min="9474" max="9476" width="11" style="219" customWidth="1"/>
    <col min="9477" max="9477" width="46.42578125" style="219" customWidth="1"/>
    <col min="9478" max="9478" width="18.28515625" style="219" customWidth="1"/>
    <col min="9479" max="9483" width="8.7109375" style="219" customWidth="1"/>
    <col min="9484" max="9484" width="43" style="219" customWidth="1"/>
    <col min="9485" max="9728" width="12.42578125" style="219"/>
    <col min="9729" max="9729" width="46.42578125" style="219" customWidth="1"/>
    <col min="9730" max="9732" width="11" style="219" customWidth="1"/>
    <col min="9733" max="9733" width="46.42578125" style="219" customWidth="1"/>
    <col min="9734" max="9734" width="18.28515625" style="219" customWidth="1"/>
    <col min="9735" max="9739" width="8.7109375" style="219" customWidth="1"/>
    <col min="9740" max="9740" width="43" style="219" customWidth="1"/>
    <col min="9741" max="9984" width="12.42578125" style="219"/>
    <col min="9985" max="9985" width="46.42578125" style="219" customWidth="1"/>
    <col min="9986" max="9988" width="11" style="219" customWidth="1"/>
    <col min="9989" max="9989" width="46.42578125" style="219" customWidth="1"/>
    <col min="9990" max="9990" width="18.28515625" style="219" customWidth="1"/>
    <col min="9991" max="9995" width="8.7109375" style="219" customWidth="1"/>
    <col min="9996" max="9996" width="43" style="219" customWidth="1"/>
    <col min="9997" max="10240" width="12.42578125" style="219"/>
    <col min="10241" max="10241" width="46.42578125" style="219" customWidth="1"/>
    <col min="10242" max="10244" width="11" style="219" customWidth="1"/>
    <col min="10245" max="10245" width="46.42578125" style="219" customWidth="1"/>
    <col min="10246" max="10246" width="18.28515625" style="219" customWidth="1"/>
    <col min="10247" max="10251" width="8.7109375" style="219" customWidth="1"/>
    <col min="10252" max="10252" width="43" style="219" customWidth="1"/>
    <col min="10253" max="10496" width="12.42578125" style="219"/>
    <col min="10497" max="10497" width="46.42578125" style="219" customWidth="1"/>
    <col min="10498" max="10500" width="11" style="219" customWidth="1"/>
    <col min="10501" max="10501" width="46.42578125" style="219" customWidth="1"/>
    <col min="10502" max="10502" width="18.28515625" style="219" customWidth="1"/>
    <col min="10503" max="10507" width="8.7109375" style="219" customWidth="1"/>
    <col min="10508" max="10508" width="43" style="219" customWidth="1"/>
    <col min="10509" max="10752" width="12.42578125" style="219"/>
    <col min="10753" max="10753" width="46.42578125" style="219" customWidth="1"/>
    <col min="10754" max="10756" width="11" style="219" customWidth="1"/>
    <col min="10757" max="10757" width="46.42578125" style="219" customWidth="1"/>
    <col min="10758" max="10758" width="18.28515625" style="219" customWidth="1"/>
    <col min="10759" max="10763" width="8.7109375" style="219" customWidth="1"/>
    <col min="10764" max="10764" width="43" style="219" customWidth="1"/>
    <col min="10765" max="11008" width="12.42578125" style="219"/>
    <col min="11009" max="11009" width="46.42578125" style="219" customWidth="1"/>
    <col min="11010" max="11012" width="11" style="219" customWidth="1"/>
    <col min="11013" max="11013" width="46.42578125" style="219" customWidth="1"/>
    <col min="11014" max="11014" width="18.28515625" style="219" customWidth="1"/>
    <col min="11015" max="11019" width="8.7109375" style="219" customWidth="1"/>
    <col min="11020" max="11020" width="43" style="219" customWidth="1"/>
    <col min="11021" max="11264" width="12.42578125" style="219"/>
    <col min="11265" max="11265" width="46.42578125" style="219" customWidth="1"/>
    <col min="11266" max="11268" width="11" style="219" customWidth="1"/>
    <col min="11269" max="11269" width="46.42578125" style="219" customWidth="1"/>
    <col min="11270" max="11270" width="18.28515625" style="219" customWidth="1"/>
    <col min="11271" max="11275" width="8.7109375" style="219" customWidth="1"/>
    <col min="11276" max="11276" width="43" style="219" customWidth="1"/>
    <col min="11277" max="11520" width="12.42578125" style="219"/>
    <col min="11521" max="11521" width="46.42578125" style="219" customWidth="1"/>
    <col min="11522" max="11524" width="11" style="219" customWidth="1"/>
    <col min="11525" max="11525" width="46.42578125" style="219" customWidth="1"/>
    <col min="11526" max="11526" width="18.28515625" style="219" customWidth="1"/>
    <col min="11527" max="11531" width="8.7109375" style="219" customWidth="1"/>
    <col min="11532" max="11532" width="43" style="219" customWidth="1"/>
    <col min="11533" max="11776" width="12.42578125" style="219"/>
    <col min="11777" max="11777" width="46.42578125" style="219" customWidth="1"/>
    <col min="11778" max="11780" width="11" style="219" customWidth="1"/>
    <col min="11781" max="11781" width="46.42578125" style="219" customWidth="1"/>
    <col min="11782" max="11782" width="18.28515625" style="219" customWidth="1"/>
    <col min="11783" max="11787" width="8.7109375" style="219" customWidth="1"/>
    <col min="11788" max="11788" width="43" style="219" customWidth="1"/>
    <col min="11789" max="12032" width="12.42578125" style="219"/>
    <col min="12033" max="12033" width="46.42578125" style="219" customWidth="1"/>
    <col min="12034" max="12036" width="11" style="219" customWidth="1"/>
    <col min="12037" max="12037" width="46.42578125" style="219" customWidth="1"/>
    <col min="12038" max="12038" width="18.28515625" style="219" customWidth="1"/>
    <col min="12039" max="12043" width="8.7109375" style="219" customWidth="1"/>
    <col min="12044" max="12044" width="43" style="219" customWidth="1"/>
    <col min="12045" max="12288" width="12.42578125" style="219"/>
    <col min="12289" max="12289" width="46.42578125" style="219" customWidth="1"/>
    <col min="12290" max="12292" width="11" style="219" customWidth="1"/>
    <col min="12293" max="12293" width="46.42578125" style="219" customWidth="1"/>
    <col min="12294" max="12294" width="18.28515625" style="219" customWidth="1"/>
    <col min="12295" max="12299" width="8.7109375" style="219" customWidth="1"/>
    <col min="12300" max="12300" width="43" style="219" customWidth="1"/>
    <col min="12301" max="12544" width="12.42578125" style="219"/>
    <col min="12545" max="12545" width="46.42578125" style="219" customWidth="1"/>
    <col min="12546" max="12548" width="11" style="219" customWidth="1"/>
    <col min="12549" max="12549" width="46.42578125" style="219" customWidth="1"/>
    <col min="12550" max="12550" width="18.28515625" style="219" customWidth="1"/>
    <col min="12551" max="12555" width="8.7109375" style="219" customWidth="1"/>
    <col min="12556" max="12556" width="43" style="219" customWidth="1"/>
    <col min="12557" max="12800" width="12.42578125" style="219"/>
    <col min="12801" max="12801" width="46.42578125" style="219" customWidth="1"/>
    <col min="12802" max="12804" width="11" style="219" customWidth="1"/>
    <col min="12805" max="12805" width="46.42578125" style="219" customWidth="1"/>
    <col min="12806" max="12806" width="18.28515625" style="219" customWidth="1"/>
    <col min="12807" max="12811" width="8.7109375" style="219" customWidth="1"/>
    <col min="12812" max="12812" width="43" style="219" customWidth="1"/>
    <col min="12813" max="13056" width="12.42578125" style="219"/>
    <col min="13057" max="13057" width="46.42578125" style="219" customWidth="1"/>
    <col min="13058" max="13060" width="11" style="219" customWidth="1"/>
    <col min="13061" max="13061" width="46.42578125" style="219" customWidth="1"/>
    <col min="13062" max="13062" width="18.28515625" style="219" customWidth="1"/>
    <col min="13063" max="13067" width="8.7109375" style="219" customWidth="1"/>
    <col min="13068" max="13068" width="43" style="219" customWidth="1"/>
    <col min="13069" max="13312" width="12.42578125" style="219"/>
    <col min="13313" max="13313" width="46.42578125" style="219" customWidth="1"/>
    <col min="13314" max="13316" width="11" style="219" customWidth="1"/>
    <col min="13317" max="13317" width="46.42578125" style="219" customWidth="1"/>
    <col min="13318" max="13318" width="18.28515625" style="219" customWidth="1"/>
    <col min="13319" max="13323" width="8.7109375" style="219" customWidth="1"/>
    <col min="13324" max="13324" width="43" style="219" customWidth="1"/>
    <col min="13325" max="13568" width="12.42578125" style="219"/>
    <col min="13569" max="13569" width="46.42578125" style="219" customWidth="1"/>
    <col min="13570" max="13572" width="11" style="219" customWidth="1"/>
    <col min="13573" max="13573" width="46.42578125" style="219" customWidth="1"/>
    <col min="13574" max="13574" width="18.28515625" style="219" customWidth="1"/>
    <col min="13575" max="13579" width="8.7109375" style="219" customWidth="1"/>
    <col min="13580" max="13580" width="43" style="219" customWidth="1"/>
    <col min="13581" max="13824" width="12.42578125" style="219"/>
    <col min="13825" max="13825" width="46.42578125" style="219" customWidth="1"/>
    <col min="13826" max="13828" width="11" style="219" customWidth="1"/>
    <col min="13829" max="13829" width="46.42578125" style="219" customWidth="1"/>
    <col min="13830" max="13830" width="18.28515625" style="219" customWidth="1"/>
    <col min="13831" max="13835" width="8.7109375" style="219" customWidth="1"/>
    <col min="13836" max="13836" width="43" style="219" customWidth="1"/>
    <col min="13837" max="14080" width="12.42578125" style="219"/>
    <col min="14081" max="14081" width="46.42578125" style="219" customWidth="1"/>
    <col min="14082" max="14084" width="11" style="219" customWidth="1"/>
    <col min="14085" max="14085" width="46.42578125" style="219" customWidth="1"/>
    <col min="14086" max="14086" width="18.28515625" style="219" customWidth="1"/>
    <col min="14087" max="14091" width="8.7109375" style="219" customWidth="1"/>
    <col min="14092" max="14092" width="43" style="219" customWidth="1"/>
    <col min="14093" max="14336" width="12.42578125" style="219"/>
    <col min="14337" max="14337" width="46.42578125" style="219" customWidth="1"/>
    <col min="14338" max="14340" width="11" style="219" customWidth="1"/>
    <col min="14341" max="14341" width="46.42578125" style="219" customWidth="1"/>
    <col min="14342" max="14342" width="18.28515625" style="219" customWidth="1"/>
    <col min="14343" max="14347" width="8.7109375" style="219" customWidth="1"/>
    <col min="14348" max="14348" width="43" style="219" customWidth="1"/>
    <col min="14349" max="14592" width="12.42578125" style="219"/>
    <col min="14593" max="14593" width="46.42578125" style="219" customWidth="1"/>
    <col min="14594" max="14596" width="11" style="219" customWidth="1"/>
    <col min="14597" max="14597" width="46.42578125" style="219" customWidth="1"/>
    <col min="14598" max="14598" width="18.28515625" style="219" customWidth="1"/>
    <col min="14599" max="14603" width="8.7109375" style="219" customWidth="1"/>
    <col min="14604" max="14604" width="43" style="219" customWidth="1"/>
    <col min="14605" max="14848" width="12.42578125" style="219"/>
    <col min="14849" max="14849" width="46.42578125" style="219" customWidth="1"/>
    <col min="14850" max="14852" width="11" style="219" customWidth="1"/>
    <col min="14853" max="14853" width="46.42578125" style="219" customWidth="1"/>
    <col min="14854" max="14854" width="18.28515625" style="219" customWidth="1"/>
    <col min="14855" max="14859" width="8.7109375" style="219" customWidth="1"/>
    <col min="14860" max="14860" width="43" style="219" customWidth="1"/>
    <col min="14861" max="15104" width="12.42578125" style="219"/>
    <col min="15105" max="15105" width="46.42578125" style="219" customWidth="1"/>
    <col min="15106" max="15108" width="11" style="219" customWidth="1"/>
    <col min="15109" max="15109" width="46.42578125" style="219" customWidth="1"/>
    <col min="15110" max="15110" width="18.28515625" style="219" customWidth="1"/>
    <col min="15111" max="15115" width="8.7109375" style="219" customWidth="1"/>
    <col min="15116" max="15116" width="43" style="219" customWidth="1"/>
    <col min="15117" max="15360" width="12.42578125" style="219"/>
    <col min="15361" max="15361" width="46.42578125" style="219" customWidth="1"/>
    <col min="15362" max="15364" width="11" style="219" customWidth="1"/>
    <col min="15365" max="15365" width="46.42578125" style="219" customWidth="1"/>
    <col min="15366" max="15366" width="18.28515625" style="219" customWidth="1"/>
    <col min="15367" max="15371" width="8.7109375" style="219" customWidth="1"/>
    <col min="15372" max="15372" width="43" style="219" customWidth="1"/>
    <col min="15373" max="15616" width="12.42578125" style="219"/>
    <col min="15617" max="15617" width="46.42578125" style="219" customWidth="1"/>
    <col min="15618" max="15620" width="11" style="219" customWidth="1"/>
    <col min="15621" max="15621" width="46.42578125" style="219" customWidth="1"/>
    <col min="15622" max="15622" width="18.28515625" style="219" customWidth="1"/>
    <col min="15623" max="15627" width="8.7109375" style="219" customWidth="1"/>
    <col min="15628" max="15628" width="43" style="219" customWidth="1"/>
    <col min="15629" max="15872" width="12.42578125" style="219"/>
    <col min="15873" max="15873" width="46.42578125" style="219" customWidth="1"/>
    <col min="15874" max="15876" width="11" style="219" customWidth="1"/>
    <col min="15877" max="15877" width="46.42578125" style="219" customWidth="1"/>
    <col min="15878" max="15878" width="18.28515625" style="219" customWidth="1"/>
    <col min="15879" max="15883" width="8.7109375" style="219" customWidth="1"/>
    <col min="15884" max="15884" width="43" style="219" customWidth="1"/>
    <col min="15885" max="16128" width="12.42578125" style="219"/>
    <col min="16129" max="16129" width="46.42578125" style="219" customWidth="1"/>
    <col min="16130" max="16132" width="11" style="219" customWidth="1"/>
    <col min="16133" max="16133" width="46.42578125" style="219" customWidth="1"/>
    <col min="16134" max="16134" width="18.28515625" style="219" customWidth="1"/>
    <col min="16135" max="16139" width="8.7109375" style="219" customWidth="1"/>
    <col min="16140" max="16140" width="43" style="219" customWidth="1"/>
    <col min="16141" max="16384" width="12.42578125" style="219"/>
  </cols>
  <sheetData>
    <row r="1" spans="1:12" s="292" customFormat="1" ht="24.75" customHeight="1">
      <c r="A1" s="217" t="s">
        <v>0</v>
      </c>
      <c r="E1" s="291" t="s">
        <v>1</v>
      </c>
      <c r="F1" s="219"/>
      <c r="G1" s="219"/>
      <c r="H1" s="219"/>
      <c r="I1" s="219"/>
      <c r="K1" s="293"/>
      <c r="L1" s="218"/>
    </row>
    <row r="2" spans="1:12" ht="18.95" customHeight="1"/>
    <row r="3" spans="1:12" s="295" customFormat="1" ht="20.25">
      <c r="A3" s="871" t="s">
        <v>800</v>
      </c>
      <c r="B3" s="891"/>
      <c r="C3" s="1116" t="s">
        <v>799</v>
      </c>
      <c r="D3" s="1116"/>
      <c r="E3" s="1116"/>
      <c r="F3" s="232"/>
      <c r="G3" s="219"/>
      <c r="H3" s="219"/>
      <c r="I3" s="219"/>
      <c r="J3" s="296"/>
      <c r="K3" s="297"/>
      <c r="L3" s="298"/>
    </row>
    <row r="4" spans="1:12" ht="18.95" customHeight="1">
      <c r="A4" s="892" t="s">
        <v>408</v>
      </c>
      <c r="B4" s="875"/>
      <c r="C4" s="875"/>
      <c r="D4" s="875"/>
      <c r="E4" s="893" t="s">
        <v>864</v>
      </c>
      <c r="L4" s="232"/>
    </row>
    <row r="5" spans="1:12" ht="20.25">
      <c r="A5" s="220"/>
      <c r="B5" s="177"/>
      <c r="C5" s="177"/>
      <c r="D5" s="177"/>
      <c r="E5" s="815" t="s">
        <v>865</v>
      </c>
      <c r="F5" s="177"/>
      <c r="G5" s="177"/>
      <c r="H5" s="177"/>
      <c r="L5" s="232"/>
    </row>
    <row r="6" spans="1:12" ht="18.95" customHeight="1">
      <c r="A6" s="299"/>
      <c r="B6" s="177"/>
      <c r="C6" s="177"/>
      <c r="D6" s="177"/>
      <c r="F6" s="177"/>
      <c r="G6" s="177"/>
      <c r="H6" s="177"/>
      <c r="L6" s="232"/>
    </row>
    <row r="7" spans="1:12" ht="16.5" customHeight="1">
      <c r="A7" s="304" t="s">
        <v>360</v>
      </c>
      <c r="B7" s="13"/>
      <c r="C7" s="17">
        <v>2016</v>
      </c>
      <c r="D7" s="17"/>
      <c r="E7" s="1039" t="s">
        <v>361</v>
      </c>
      <c r="G7" s="301"/>
      <c r="I7" s="301"/>
      <c r="K7" s="302"/>
      <c r="L7" s="303"/>
    </row>
    <row r="8" spans="1:12" ht="13.5" customHeight="1">
      <c r="A8" s="12"/>
      <c r="B8" s="17" t="s">
        <v>204</v>
      </c>
      <c r="C8" s="17" t="s">
        <v>362</v>
      </c>
      <c r="D8" s="17" t="s">
        <v>363</v>
      </c>
      <c r="E8" s="71"/>
      <c r="F8" s="328"/>
      <c r="G8" s="328"/>
      <c r="H8" s="328"/>
      <c r="I8" s="328"/>
      <c r="K8" s="302"/>
      <c r="L8" s="303"/>
    </row>
    <row r="9" spans="1:12" ht="13.5" customHeight="1">
      <c r="A9" s="304" t="s">
        <v>364</v>
      </c>
      <c r="B9" s="17" t="s">
        <v>295</v>
      </c>
      <c r="C9" s="17" t="s">
        <v>365</v>
      </c>
      <c r="D9" s="17" t="s">
        <v>366</v>
      </c>
      <c r="E9" s="230" t="s">
        <v>367</v>
      </c>
      <c r="F9" s="328"/>
      <c r="G9" s="328"/>
      <c r="H9" s="328"/>
      <c r="I9" s="328"/>
      <c r="J9" s="238"/>
      <c r="K9" s="238"/>
      <c r="L9" s="232"/>
    </row>
    <row r="10" spans="1:12" ht="8.1" customHeight="1">
      <c r="A10" s="18"/>
      <c r="B10" s="17"/>
      <c r="C10" s="17"/>
      <c r="D10" s="17"/>
      <c r="E10" s="71"/>
      <c r="F10" s="328"/>
      <c r="G10" s="328"/>
      <c r="H10" s="328"/>
      <c r="I10" s="328"/>
      <c r="J10" s="238"/>
      <c r="K10" s="238"/>
      <c r="L10" s="232"/>
    </row>
    <row r="11" spans="1:12" ht="18" customHeight="1">
      <c r="A11" s="12" t="s">
        <v>368</v>
      </c>
      <c r="B11" s="306">
        <v>2.1</v>
      </c>
      <c r="C11" s="306">
        <v>2.1</v>
      </c>
      <c r="D11" s="306">
        <v>2</v>
      </c>
      <c r="E11" s="307" t="s">
        <v>369</v>
      </c>
      <c r="F11" s="253"/>
      <c r="G11" s="329"/>
      <c r="H11" s="329"/>
      <c r="I11" s="329"/>
      <c r="J11" s="309"/>
      <c r="K11" s="309"/>
      <c r="L11" s="232"/>
    </row>
    <row r="12" spans="1:12" ht="18" customHeight="1">
      <c r="A12" s="18" t="s">
        <v>370</v>
      </c>
      <c r="B12" s="306">
        <v>0.2</v>
      </c>
      <c r="C12" s="306">
        <v>0.2</v>
      </c>
      <c r="D12" s="306">
        <v>0.2</v>
      </c>
      <c r="E12" s="307" t="s">
        <v>371</v>
      </c>
      <c r="F12" s="330"/>
      <c r="G12" s="331"/>
      <c r="H12" s="329"/>
      <c r="I12" s="329"/>
      <c r="J12" s="309"/>
      <c r="K12" s="309"/>
    </row>
    <row r="13" spans="1:12" ht="18" customHeight="1">
      <c r="A13" s="12" t="s">
        <v>372</v>
      </c>
      <c r="B13" s="13">
        <v>0.9</v>
      </c>
      <c r="C13" s="13">
        <v>0.9</v>
      </c>
      <c r="D13" s="13">
        <v>0.8</v>
      </c>
      <c r="E13" s="307" t="s">
        <v>1010</v>
      </c>
      <c r="F13" s="253"/>
      <c r="G13" s="329"/>
      <c r="H13" s="329"/>
      <c r="I13" s="329"/>
      <c r="J13" s="309"/>
      <c r="K13" s="309"/>
    </row>
    <row r="14" spans="1:12" ht="18" customHeight="1">
      <c r="A14" s="18" t="s">
        <v>373</v>
      </c>
      <c r="B14" s="306"/>
      <c r="C14" s="306"/>
      <c r="D14" s="306"/>
      <c r="E14" s="307" t="s">
        <v>1018</v>
      </c>
      <c r="F14" s="253"/>
      <c r="G14" s="329"/>
      <c r="H14" s="329"/>
      <c r="I14" s="329"/>
      <c r="J14" s="309"/>
      <c r="K14" s="309"/>
      <c r="L14" s="240"/>
    </row>
    <row r="15" spans="1:12" ht="18" customHeight="1">
      <c r="A15" s="12" t="s">
        <v>374</v>
      </c>
      <c r="B15" s="13">
        <v>0.6</v>
      </c>
      <c r="C15" s="13">
        <v>0.7</v>
      </c>
      <c r="D15" s="13">
        <v>0.5</v>
      </c>
      <c r="E15" s="307" t="s">
        <v>375</v>
      </c>
      <c r="F15" s="253"/>
      <c r="G15" s="329"/>
      <c r="H15" s="329"/>
      <c r="I15" s="329"/>
      <c r="J15" s="309"/>
      <c r="K15" s="309"/>
      <c r="L15" s="240"/>
    </row>
    <row r="16" spans="1:12" ht="18" customHeight="1">
      <c r="A16" s="12" t="s">
        <v>376</v>
      </c>
      <c r="B16" s="306"/>
      <c r="C16" s="306"/>
      <c r="D16" s="306"/>
      <c r="E16" s="307" t="s">
        <v>1011</v>
      </c>
      <c r="F16" s="253"/>
      <c r="G16" s="329"/>
      <c r="H16" s="329"/>
      <c r="I16" s="329"/>
      <c r="J16" s="309"/>
      <c r="K16" s="309"/>
      <c r="L16" s="232"/>
    </row>
    <row r="17" spans="1:12" ht="18" customHeight="1">
      <c r="A17" s="12" t="s">
        <v>1022</v>
      </c>
      <c r="B17" s="306">
        <v>0</v>
      </c>
      <c r="C17" s="306">
        <v>0</v>
      </c>
      <c r="D17" s="306">
        <v>0</v>
      </c>
      <c r="E17" s="307" t="s">
        <v>406</v>
      </c>
      <c r="F17" s="253"/>
      <c r="G17" s="329"/>
      <c r="H17" s="329"/>
      <c r="I17" s="329"/>
      <c r="J17" s="309"/>
      <c r="K17" s="309"/>
      <c r="L17" s="232"/>
    </row>
    <row r="18" spans="1:12" ht="18" customHeight="1">
      <c r="A18" s="12" t="s">
        <v>379</v>
      </c>
      <c r="B18" s="306">
        <v>0.9</v>
      </c>
      <c r="C18" s="306">
        <v>0.8</v>
      </c>
      <c r="D18" s="306">
        <v>1</v>
      </c>
      <c r="E18" s="307" t="s">
        <v>380</v>
      </c>
      <c r="F18" s="332"/>
      <c r="G18" s="329"/>
      <c r="H18" s="329"/>
      <c r="I18" s="329"/>
      <c r="J18" s="308"/>
      <c r="K18" s="309"/>
      <c r="L18" s="240"/>
    </row>
    <row r="19" spans="1:12" ht="18" customHeight="1">
      <c r="A19" s="12" t="s">
        <v>381</v>
      </c>
      <c r="B19" s="306">
        <v>3.6</v>
      </c>
      <c r="C19" s="306">
        <v>3.3</v>
      </c>
      <c r="D19" s="306">
        <v>3.9</v>
      </c>
      <c r="E19" s="307" t="s">
        <v>382</v>
      </c>
      <c r="F19" s="253"/>
      <c r="G19" s="329"/>
      <c r="H19" s="329"/>
      <c r="I19" s="329"/>
      <c r="J19" s="309"/>
      <c r="K19" s="309"/>
      <c r="L19" s="232"/>
    </row>
    <row r="20" spans="1:12" ht="18" customHeight="1">
      <c r="A20" s="12" t="s">
        <v>383</v>
      </c>
      <c r="B20" s="306">
        <v>2</v>
      </c>
      <c r="C20" s="306">
        <v>1.9</v>
      </c>
      <c r="D20" s="306">
        <v>2.1</v>
      </c>
      <c r="E20" s="307" t="s">
        <v>384</v>
      </c>
      <c r="F20" s="253"/>
      <c r="G20" s="329"/>
      <c r="H20" s="329"/>
      <c r="I20" s="329"/>
      <c r="J20" s="309"/>
      <c r="K20" s="309"/>
      <c r="L20" s="232"/>
    </row>
    <row r="21" spans="1:12" ht="18" customHeight="1">
      <c r="A21" s="12" t="s">
        <v>385</v>
      </c>
      <c r="B21" s="306">
        <v>0.7</v>
      </c>
      <c r="C21" s="306">
        <v>0.7</v>
      </c>
      <c r="D21" s="306">
        <v>0.6</v>
      </c>
      <c r="E21" s="307" t="s">
        <v>386</v>
      </c>
      <c r="F21" s="332"/>
      <c r="G21" s="329"/>
      <c r="H21" s="329"/>
      <c r="I21" s="329"/>
      <c r="J21" s="309"/>
      <c r="K21" s="309"/>
      <c r="L21" s="240"/>
    </row>
    <row r="22" spans="1:12" ht="18" customHeight="1">
      <c r="A22" s="12" t="s">
        <v>387</v>
      </c>
      <c r="B22" s="306">
        <v>0</v>
      </c>
      <c r="C22" s="306">
        <v>0</v>
      </c>
      <c r="D22" s="306">
        <v>0</v>
      </c>
      <c r="E22" s="307" t="s">
        <v>388</v>
      </c>
      <c r="F22" s="332"/>
      <c r="G22" s="329"/>
      <c r="H22" s="329"/>
      <c r="I22" s="329"/>
      <c r="J22" s="309"/>
      <c r="K22" s="309"/>
      <c r="L22" s="240"/>
    </row>
    <row r="23" spans="1:12" ht="18" customHeight="1">
      <c r="A23" s="12" t="s">
        <v>389</v>
      </c>
      <c r="B23" s="306">
        <v>0</v>
      </c>
      <c r="C23" s="306">
        <v>0</v>
      </c>
      <c r="D23" s="306">
        <v>0</v>
      </c>
      <c r="E23" s="307" t="s">
        <v>390</v>
      </c>
      <c r="F23" s="253"/>
      <c r="G23" s="329"/>
      <c r="H23" s="329"/>
      <c r="I23" s="329"/>
      <c r="J23" s="309"/>
      <c r="K23" s="309"/>
      <c r="L23" s="240"/>
    </row>
    <row r="24" spans="1:12" ht="18" customHeight="1">
      <c r="A24" s="12" t="s">
        <v>391</v>
      </c>
      <c r="B24" s="306"/>
      <c r="C24" s="306"/>
      <c r="D24" s="306"/>
      <c r="E24" s="307" t="s">
        <v>411</v>
      </c>
      <c r="F24" s="253"/>
      <c r="G24" s="329"/>
      <c r="H24" s="329"/>
      <c r="I24" s="329"/>
      <c r="J24" s="309"/>
      <c r="K24" s="308"/>
      <c r="L24" s="240"/>
    </row>
    <row r="25" spans="1:12" ht="18" customHeight="1">
      <c r="A25" s="12" t="s">
        <v>1017</v>
      </c>
      <c r="B25" s="306">
        <v>0.2</v>
      </c>
      <c r="C25" s="306">
        <v>0.2</v>
      </c>
      <c r="D25" s="306">
        <v>0.1</v>
      </c>
      <c r="E25" s="307" t="s">
        <v>392</v>
      </c>
      <c r="F25" s="253"/>
      <c r="G25" s="329"/>
      <c r="H25" s="329"/>
      <c r="I25" s="329"/>
      <c r="J25" s="309"/>
      <c r="K25" s="309"/>
      <c r="L25" s="240"/>
    </row>
    <row r="26" spans="1:12" ht="18" customHeight="1">
      <c r="A26" s="12" t="s">
        <v>394</v>
      </c>
      <c r="B26" s="306">
        <v>69.8</v>
      </c>
      <c r="C26" s="306">
        <v>70.3</v>
      </c>
      <c r="D26" s="306">
        <v>69.099999999999994</v>
      </c>
      <c r="E26" s="307" t="s">
        <v>1013</v>
      </c>
      <c r="F26" s="332"/>
      <c r="G26" s="329"/>
      <c r="H26" s="329"/>
      <c r="I26" s="329"/>
      <c r="J26" s="309"/>
      <c r="K26" s="309"/>
      <c r="L26" s="240"/>
    </row>
    <row r="27" spans="1:12" ht="18" customHeight="1">
      <c r="A27" s="12" t="s">
        <v>395</v>
      </c>
      <c r="B27" s="306"/>
      <c r="C27" s="306"/>
      <c r="D27" s="306"/>
      <c r="E27" s="307" t="s">
        <v>396</v>
      </c>
      <c r="F27" s="253"/>
      <c r="G27" s="329"/>
      <c r="H27" s="329"/>
      <c r="I27" s="329"/>
      <c r="J27" s="309"/>
      <c r="K27" s="309"/>
      <c r="L27" s="232"/>
    </row>
    <row r="28" spans="1:12" ht="18" customHeight="1">
      <c r="A28" s="12" t="s">
        <v>397</v>
      </c>
      <c r="B28" s="306">
        <v>9.9</v>
      </c>
      <c r="C28" s="306">
        <v>9.6</v>
      </c>
      <c r="D28" s="306">
        <v>10.199999999999999</v>
      </c>
      <c r="E28" s="307" t="s">
        <v>398</v>
      </c>
      <c r="F28" s="253"/>
      <c r="G28" s="333"/>
      <c r="H28" s="333"/>
      <c r="I28" s="333"/>
      <c r="J28" s="309"/>
      <c r="K28" s="309"/>
      <c r="L28" s="232"/>
    </row>
    <row r="29" spans="1:12" ht="18" customHeight="1">
      <c r="A29" s="12" t="s">
        <v>399</v>
      </c>
      <c r="B29" s="306"/>
      <c r="C29" s="306"/>
      <c r="D29" s="306"/>
      <c r="E29" s="307" t="s">
        <v>407</v>
      </c>
      <c r="F29" s="253"/>
      <c r="G29" s="334"/>
      <c r="H29" s="334"/>
      <c r="I29" s="334"/>
      <c r="J29" s="309"/>
      <c r="K29" s="309"/>
      <c r="L29" s="232"/>
    </row>
    <row r="30" spans="1:12" s="177" customFormat="1" ht="18" customHeight="1">
      <c r="A30" s="12" t="s">
        <v>1016</v>
      </c>
      <c r="B30" s="306">
        <v>1.6</v>
      </c>
      <c r="C30" s="306">
        <v>1.5</v>
      </c>
      <c r="D30" s="306">
        <v>1.7</v>
      </c>
      <c r="E30" s="307" t="s">
        <v>1014</v>
      </c>
      <c r="F30" s="253"/>
      <c r="G30" s="219"/>
      <c r="H30" s="219"/>
      <c r="I30" s="219"/>
      <c r="J30" s="219"/>
      <c r="K30" s="219"/>
      <c r="L30" s="232"/>
    </row>
    <row r="31" spans="1:12" s="312" customFormat="1" ht="18" customHeight="1">
      <c r="A31" s="12" t="s">
        <v>400</v>
      </c>
      <c r="B31" s="167">
        <v>7.5</v>
      </c>
      <c r="C31" s="167">
        <v>7.4</v>
      </c>
      <c r="D31" s="167">
        <v>7.6</v>
      </c>
      <c r="E31" s="307" t="s">
        <v>401</v>
      </c>
      <c r="F31" s="335"/>
      <c r="G31" s="336"/>
      <c r="H31" s="219"/>
      <c r="I31" s="219"/>
    </row>
    <row r="32" spans="1:12" s="177" customFormat="1" ht="18" customHeight="1">
      <c r="A32" s="12" t="s">
        <v>402</v>
      </c>
      <c r="B32" s="306"/>
      <c r="C32" s="306"/>
      <c r="D32" s="306"/>
      <c r="E32" s="307" t="s">
        <v>1015</v>
      </c>
      <c r="F32" s="337"/>
      <c r="G32" s="312"/>
      <c r="H32" s="336"/>
      <c r="I32" s="336"/>
      <c r="K32" s="252"/>
      <c r="L32" s="252"/>
    </row>
    <row r="33" spans="1:12" s="177" customFormat="1" ht="18" customHeight="1">
      <c r="A33" s="313" t="s">
        <v>403</v>
      </c>
      <c r="B33" s="225">
        <v>4896</v>
      </c>
      <c r="C33" s="225">
        <v>2846</v>
      </c>
      <c r="D33" s="225">
        <v>2050</v>
      </c>
      <c r="E33" s="314" t="s">
        <v>404</v>
      </c>
      <c r="K33" s="252"/>
      <c r="L33" s="252"/>
    </row>
    <row r="34" spans="1:12" s="177" customFormat="1" ht="12.75" customHeight="1">
      <c r="A34" s="18"/>
      <c r="B34" s="13"/>
      <c r="C34" s="13"/>
      <c r="D34" s="13"/>
      <c r="E34" s="71"/>
      <c r="K34" s="252"/>
      <c r="L34" s="252"/>
    </row>
    <row r="35" spans="1:12" s="177" customFormat="1" ht="12.75" customHeight="1">
      <c r="A35" s="18"/>
      <c r="B35" s="338"/>
      <c r="C35" s="338"/>
      <c r="D35" s="338"/>
      <c r="E35" s="71"/>
      <c r="F35" s="315"/>
      <c r="G35" s="315"/>
      <c r="K35" s="252"/>
      <c r="L35" s="252"/>
    </row>
    <row r="36" spans="1:12" s="177" customFormat="1" ht="12.75" customHeight="1">
      <c r="A36" s="18"/>
      <c r="B36" s="338"/>
      <c r="C36" s="338"/>
      <c r="D36" s="338"/>
      <c r="E36" s="71"/>
      <c r="F36" s="315"/>
      <c r="G36" s="315"/>
      <c r="K36" s="252"/>
      <c r="L36" s="252"/>
    </row>
    <row r="37" spans="1:12" s="177" customFormat="1" ht="12.75" customHeight="1">
      <c r="A37" s="18"/>
      <c r="B37" s="338"/>
      <c r="C37" s="338"/>
      <c r="D37" s="338"/>
      <c r="E37" s="71"/>
      <c r="F37" s="315"/>
      <c r="G37" s="315"/>
      <c r="K37" s="252"/>
      <c r="L37" s="252"/>
    </row>
    <row r="38" spans="1:12" s="177" customFormat="1" ht="12.75" customHeight="1">
      <c r="A38" s="18"/>
      <c r="B38" s="338"/>
      <c r="C38" s="338"/>
      <c r="D38" s="338"/>
      <c r="E38" s="71"/>
      <c r="F38" s="315"/>
      <c r="G38" s="315"/>
      <c r="K38" s="252"/>
      <c r="L38" s="252"/>
    </row>
    <row r="39" spans="1:12" s="177" customFormat="1" ht="12.75" customHeight="1">
      <c r="A39" s="18"/>
      <c r="B39" s="338"/>
      <c r="C39" s="338"/>
      <c r="D39" s="338"/>
      <c r="E39" s="71"/>
      <c r="F39" s="315"/>
      <c r="G39" s="315"/>
      <c r="K39" s="252"/>
      <c r="L39" s="252"/>
    </row>
    <row r="40" spans="1:12" s="177" customFormat="1" ht="12.75" customHeight="1">
      <c r="A40" s="18"/>
      <c r="B40" s="338"/>
      <c r="C40" s="338"/>
      <c r="D40" s="338"/>
      <c r="E40" s="71"/>
      <c r="F40" s="315"/>
      <c r="G40" s="315"/>
      <c r="K40" s="252"/>
      <c r="L40" s="252"/>
    </row>
    <row r="41" spans="1:12" s="177" customFormat="1" ht="12.75" customHeight="1">
      <c r="A41" s="18"/>
      <c r="B41" s="338"/>
      <c r="C41" s="338"/>
      <c r="D41" s="338"/>
      <c r="E41" s="71"/>
      <c r="F41" s="315"/>
      <c r="G41" s="315"/>
      <c r="K41" s="252"/>
      <c r="L41" s="252"/>
    </row>
    <row r="42" spans="1:12" s="177" customFormat="1" ht="12.75" customHeight="1">
      <c r="A42" s="18"/>
      <c r="B42" s="338"/>
      <c r="C42" s="338"/>
      <c r="D42" s="338"/>
      <c r="E42" s="71"/>
      <c r="F42" s="315"/>
      <c r="G42" s="315"/>
      <c r="K42" s="252"/>
      <c r="L42" s="252"/>
    </row>
    <row r="43" spans="1:12" s="177" customFormat="1" ht="12.75" customHeight="1">
      <c r="A43" s="18"/>
      <c r="B43" s="338"/>
      <c r="C43" s="338"/>
      <c r="D43" s="338"/>
      <c r="E43" s="71"/>
      <c r="F43" s="315"/>
      <c r="G43" s="315"/>
      <c r="K43" s="252"/>
      <c r="L43" s="252"/>
    </row>
    <row r="44" spans="1:12" s="177" customFormat="1" ht="12.75" customHeight="1">
      <c r="A44" s="18"/>
      <c r="B44" s="338"/>
      <c r="C44" s="338"/>
      <c r="D44" s="338"/>
      <c r="E44" s="71"/>
      <c r="F44" s="315"/>
      <c r="G44" s="315"/>
      <c r="K44" s="252"/>
      <c r="L44" s="252"/>
    </row>
    <row r="45" spans="1:12" s="177" customFormat="1" ht="12.75" customHeight="1">
      <c r="A45" s="18"/>
      <c r="B45" s="338"/>
      <c r="C45" s="338"/>
      <c r="D45" s="338"/>
      <c r="E45" s="71"/>
      <c r="F45" s="315"/>
      <c r="G45" s="315"/>
      <c r="K45" s="252"/>
      <c r="L45" s="252"/>
    </row>
    <row r="46" spans="1:12" s="177" customFormat="1" ht="12.75" customHeight="1">
      <c r="A46" s="18"/>
      <c r="B46" s="338"/>
      <c r="C46" s="338"/>
      <c r="D46" s="338"/>
      <c r="E46" s="71"/>
      <c r="F46" s="315"/>
      <c r="G46" s="315"/>
      <c r="K46" s="252"/>
      <c r="L46" s="252"/>
    </row>
    <row r="47" spans="1:12" s="177" customFormat="1" ht="12.75" customHeight="1">
      <c r="A47" s="18"/>
      <c r="B47" s="338"/>
      <c r="C47" s="338"/>
      <c r="D47" s="338"/>
      <c r="E47" s="71"/>
      <c r="F47" s="315"/>
      <c r="G47" s="315"/>
      <c r="K47" s="252"/>
      <c r="L47" s="252"/>
    </row>
    <row r="48" spans="1:12" s="177" customFormat="1" ht="12.75" customHeight="1">
      <c r="A48" s="18"/>
      <c r="B48" s="338"/>
      <c r="C48" s="338"/>
      <c r="D48" s="338"/>
      <c r="E48" s="71"/>
      <c r="F48" s="315"/>
      <c r="G48" s="315"/>
      <c r="K48" s="252"/>
      <c r="L48" s="252"/>
    </row>
    <row r="49" spans="1:12" s="177" customFormat="1" ht="12.75" customHeight="1">
      <c r="A49" s="18"/>
      <c r="B49" s="338"/>
      <c r="C49" s="338"/>
      <c r="D49" s="338"/>
      <c r="E49" s="71"/>
      <c r="F49" s="315"/>
      <c r="G49" s="315"/>
      <c r="K49" s="252"/>
      <c r="L49" s="252"/>
    </row>
    <row r="50" spans="1:12" s="177" customFormat="1" ht="12.75" customHeight="1">
      <c r="A50" s="18"/>
      <c r="B50" s="338"/>
      <c r="C50" s="338"/>
      <c r="D50" s="338"/>
      <c r="E50" s="71"/>
      <c r="F50" s="315"/>
      <c r="G50" s="315"/>
      <c r="K50" s="252"/>
      <c r="L50" s="252"/>
    </row>
    <row r="51" spans="1:12" s="177" customFormat="1" ht="12.75" customHeight="1">
      <c r="A51" s="18"/>
      <c r="B51" s="338"/>
      <c r="C51" s="338"/>
      <c r="D51" s="338"/>
      <c r="E51" s="71"/>
      <c r="F51" s="315"/>
      <c r="G51" s="315"/>
      <c r="K51" s="252"/>
      <c r="L51" s="252"/>
    </row>
    <row r="52" spans="1:12" s="287" customFormat="1" ht="12.75" customHeight="1">
      <c r="A52" s="69" t="s">
        <v>855</v>
      </c>
      <c r="B52" s="72"/>
      <c r="C52" s="72"/>
      <c r="D52" s="72"/>
      <c r="E52" s="73" t="s">
        <v>856</v>
      </c>
      <c r="G52" s="285"/>
      <c r="H52" s="285"/>
      <c r="I52" s="285"/>
      <c r="J52" s="285"/>
      <c r="K52" s="286"/>
    </row>
    <row r="53" spans="1:12" s="177" customFormat="1" ht="12.75" customHeight="1">
      <c r="B53" s="308"/>
      <c r="C53" s="308"/>
      <c r="D53" s="308"/>
      <c r="E53" s="300"/>
      <c r="F53" s="315"/>
      <c r="G53" s="315"/>
      <c r="K53" s="252"/>
      <c r="L53" s="252"/>
    </row>
    <row r="54" spans="1:12" s="177" customFormat="1" ht="12.75" customHeight="1">
      <c r="B54" s="308"/>
      <c r="C54" s="308"/>
      <c r="D54" s="308"/>
      <c r="E54" s="300"/>
      <c r="F54" s="315"/>
      <c r="G54" s="315"/>
      <c r="K54" s="252"/>
      <c r="L54" s="252"/>
    </row>
    <row r="55" spans="1:12" s="177" customFormat="1" ht="15" customHeight="1">
      <c r="B55" s="308"/>
      <c r="C55" s="308"/>
      <c r="D55" s="308"/>
      <c r="E55" s="300"/>
      <c r="F55" s="315"/>
      <c r="G55" s="315"/>
      <c r="K55" s="252"/>
      <c r="L55" s="252"/>
    </row>
    <row r="56" spans="1:12" ht="12.75" customHeight="1">
      <c r="F56" s="315"/>
      <c r="G56" s="315"/>
      <c r="H56" s="177"/>
      <c r="I56" s="177"/>
    </row>
    <row r="57" spans="1:12" s="177" customFormat="1" ht="12.75" customHeight="1">
      <c r="B57" s="308"/>
      <c r="C57" s="308"/>
      <c r="D57" s="308"/>
      <c r="E57" s="320"/>
      <c r="F57" s="315"/>
      <c r="G57" s="315"/>
      <c r="K57" s="252"/>
      <c r="L57" s="252"/>
    </row>
    <row r="59" spans="1:12" s="177" customFormat="1" ht="12.75" customHeight="1">
      <c r="A59" s="1135"/>
      <c r="B59" s="1135"/>
      <c r="C59" s="1135"/>
      <c r="D59" s="1135"/>
      <c r="E59" s="1135"/>
      <c r="F59" s="315"/>
      <c r="G59" s="315"/>
      <c r="K59" s="252"/>
      <c r="L59" s="252"/>
    </row>
    <row r="60" spans="1:12" s="177" customFormat="1" ht="12.75" customHeight="1">
      <c r="B60" s="308"/>
      <c r="E60" s="320"/>
      <c r="F60" s="315"/>
      <c r="G60" s="315"/>
      <c r="K60" s="252"/>
      <c r="L60" s="252"/>
    </row>
    <row r="61" spans="1:12" ht="12.75" customHeight="1">
      <c r="F61" s="315"/>
      <c r="G61" s="315"/>
      <c r="H61" s="177"/>
      <c r="I61" s="177"/>
    </row>
    <row r="62" spans="1:12" s="177" customFormat="1" ht="12.75" customHeight="1">
      <c r="A62" s="219"/>
      <c r="B62" s="308"/>
      <c r="C62" s="308"/>
      <c r="D62" s="308"/>
      <c r="E62" s="320"/>
      <c r="F62" s="315"/>
      <c r="G62" s="219"/>
      <c r="K62" s="252"/>
      <c r="L62" s="240"/>
    </row>
    <row r="63" spans="1:12" s="177" customFormat="1" ht="12.75" customHeight="1">
      <c r="B63" s="308"/>
      <c r="C63" s="308"/>
      <c r="D63" s="308"/>
      <c r="E63" s="320"/>
      <c r="F63" s="315"/>
      <c r="G63" s="315"/>
      <c r="H63" s="219"/>
      <c r="I63" s="219"/>
      <c r="K63" s="252"/>
      <c r="L63" s="252"/>
    </row>
    <row r="64" spans="1:12" s="177" customFormat="1" ht="12.75" customHeight="1">
      <c r="B64" s="308"/>
      <c r="C64" s="308"/>
      <c r="D64" s="308"/>
      <c r="E64" s="320"/>
      <c r="F64" s="219"/>
      <c r="G64" s="315"/>
      <c r="K64" s="252"/>
      <c r="L64" s="252"/>
    </row>
    <row r="65" spans="1:12" s="177" customFormat="1" ht="13.5" customHeight="1">
      <c r="B65" s="308"/>
      <c r="C65" s="308"/>
      <c r="D65" s="308"/>
      <c r="E65" s="320"/>
      <c r="F65" s="315"/>
      <c r="G65" s="315"/>
      <c r="K65" s="252"/>
      <c r="L65" s="219"/>
    </row>
    <row r="66" spans="1:12" s="177" customFormat="1" ht="13.5" customHeight="1">
      <c r="A66" s="321"/>
      <c r="B66" s="308"/>
      <c r="C66" s="308"/>
      <c r="D66" s="308"/>
      <c r="E66" s="320"/>
      <c r="F66" s="315"/>
      <c r="G66" s="315"/>
      <c r="K66" s="252"/>
      <c r="L66" s="252"/>
    </row>
    <row r="67" spans="1:12" s="177" customFormat="1" ht="13.5" customHeight="1">
      <c r="A67" s="321"/>
      <c r="E67" s="320"/>
      <c r="F67" s="315"/>
      <c r="G67" s="315"/>
      <c r="K67" s="252"/>
      <c r="L67" s="252"/>
    </row>
    <row r="68" spans="1:12" s="177" customFormat="1" ht="13.5" customHeight="1">
      <c r="A68" s="219"/>
      <c r="E68" s="300"/>
      <c r="F68" s="315"/>
      <c r="K68" s="252"/>
    </row>
    <row r="69" spans="1:12" s="177" customFormat="1" ht="13.5" customHeight="1">
      <c r="A69" s="219"/>
      <c r="E69" s="323"/>
      <c r="F69" s="315"/>
      <c r="K69" s="252"/>
      <c r="L69" s="324"/>
    </row>
    <row r="70" spans="1:12" s="177" customFormat="1" ht="14.25" customHeight="1">
      <c r="E70" s="300"/>
      <c r="K70" s="252"/>
      <c r="L70" s="219"/>
    </row>
    <row r="71" spans="1:12" s="177" customFormat="1">
      <c r="E71" s="300"/>
      <c r="G71" s="315"/>
      <c r="K71" s="252"/>
      <c r="L71" s="252"/>
    </row>
    <row r="72" spans="1:12" s="177" customFormat="1">
      <c r="E72" s="300"/>
      <c r="K72" s="252"/>
      <c r="L72" s="252"/>
    </row>
    <row r="73" spans="1:12" s="177" customFormat="1">
      <c r="E73" s="300"/>
      <c r="F73" s="315"/>
      <c r="K73" s="252"/>
      <c r="L73" s="252"/>
    </row>
    <row r="74" spans="1:12" s="177" customFormat="1">
      <c r="E74" s="300"/>
      <c r="K74" s="252"/>
      <c r="L74" s="252"/>
    </row>
    <row r="75" spans="1:12" s="177" customFormat="1">
      <c r="E75" s="300"/>
      <c r="K75" s="252"/>
      <c r="L75" s="252"/>
    </row>
    <row r="76" spans="1:12" s="177" customFormat="1">
      <c r="E76" s="300"/>
      <c r="K76" s="252"/>
      <c r="L76" s="252"/>
    </row>
    <row r="77" spans="1:12" s="177" customFormat="1">
      <c r="E77" s="300"/>
      <c r="K77" s="252"/>
      <c r="L77" s="252"/>
    </row>
    <row r="78" spans="1:12" s="177" customFormat="1">
      <c r="E78" s="300"/>
      <c r="K78" s="252"/>
      <c r="L78" s="252"/>
    </row>
    <row r="79" spans="1:12" s="177" customFormat="1">
      <c r="E79" s="300"/>
      <c r="K79" s="252"/>
      <c r="L79" s="252"/>
    </row>
    <row r="80" spans="1:12" s="177" customFormat="1">
      <c r="E80" s="300"/>
      <c r="K80" s="252"/>
      <c r="L80" s="252"/>
    </row>
    <row r="81" spans="2:16" s="177" customFormat="1">
      <c r="E81" s="300"/>
      <c r="K81" s="252"/>
      <c r="L81" s="252"/>
    </row>
    <row r="82" spans="2:16" s="177" customFormat="1">
      <c r="E82" s="300"/>
      <c r="J82" s="219"/>
      <c r="K82" s="232"/>
      <c r="L82" s="252"/>
    </row>
    <row r="83" spans="2:16" s="177" customFormat="1">
      <c r="E83" s="300"/>
      <c r="G83" s="219"/>
      <c r="J83" s="219"/>
      <c r="K83" s="232"/>
      <c r="L83" s="252"/>
    </row>
    <row r="84" spans="2:16" s="177" customFormat="1">
      <c r="E84" s="300"/>
      <c r="G84" s="219"/>
      <c r="H84" s="219"/>
      <c r="I84" s="219"/>
      <c r="J84" s="219"/>
      <c r="K84" s="232"/>
      <c r="L84" s="252"/>
    </row>
    <row r="85" spans="2:16">
      <c r="G85" s="325"/>
      <c r="L85" s="177"/>
    </row>
    <row r="86" spans="2:16">
      <c r="G86" s="325"/>
      <c r="H86" s="325"/>
      <c r="L86" s="177"/>
    </row>
    <row r="87" spans="2:16">
      <c r="B87" s="325"/>
      <c r="C87" s="325"/>
      <c r="D87" s="325"/>
      <c r="E87" s="326"/>
      <c r="G87" s="325"/>
      <c r="H87" s="325"/>
    </row>
    <row r="88" spans="2:16">
      <c r="B88" s="325"/>
      <c r="C88" s="325"/>
      <c r="D88" s="325"/>
      <c r="E88" s="326"/>
      <c r="G88" s="325"/>
      <c r="H88" s="325"/>
    </row>
    <row r="89" spans="2:16">
      <c r="B89" s="325"/>
      <c r="C89" s="325"/>
      <c r="D89" s="325"/>
      <c r="E89" s="326"/>
      <c r="G89" s="325"/>
      <c r="H89" s="325"/>
    </row>
    <row r="90" spans="2:16">
      <c r="B90" s="325"/>
      <c r="C90" s="325"/>
      <c r="D90" s="325"/>
      <c r="E90" s="326"/>
      <c r="G90" s="325"/>
      <c r="H90" s="325"/>
      <c r="P90" s="240" t="s">
        <v>405</v>
      </c>
    </row>
    <row r="91" spans="2:16">
      <c r="B91" s="325"/>
      <c r="C91" s="325"/>
      <c r="D91" s="325"/>
      <c r="E91" s="326"/>
      <c r="G91" s="325"/>
      <c r="H91" s="325"/>
    </row>
    <row r="92" spans="2:16">
      <c r="B92" s="325"/>
      <c r="C92" s="325"/>
      <c r="D92" s="325"/>
      <c r="E92" s="326"/>
      <c r="G92" s="325"/>
      <c r="H92" s="325"/>
      <c r="K92" s="219"/>
    </row>
    <row r="93" spans="2:16" ht="9.9499999999999993" customHeight="1">
      <c r="B93" s="325"/>
      <c r="C93" s="325"/>
      <c r="D93" s="325"/>
      <c r="E93" s="326"/>
      <c r="G93" s="325"/>
      <c r="H93" s="325"/>
      <c r="K93" s="219"/>
    </row>
    <row r="94" spans="2:16" ht="9.9499999999999993" customHeight="1">
      <c r="B94" s="325"/>
      <c r="C94" s="325"/>
      <c r="D94" s="325"/>
      <c r="E94" s="326"/>
      <c r="G94" s="325"/>
      <c r="H94" s="325"/>
      <c r="K94" s="219"/>
    </row>
    <row r="95" spans="2:16" ht="9.9499999999999993" customHeight="1">
      <c r="B95" s="325"/>
      <c r="C95" s="325"/>
      <c r="D95" s="325"/>
      <c r="E95" s="326"/>
      <c r="F95" s="327"/>
      <c r="G95" s="325"/>
      <c r="H95" s="325"/>
      <c r="K95" s="219"/>
    </row>
    <row r="96" spans="2:16" ht="14.25" customHeight="1">
      <c r="B96" s="325"/>
      <c r="C96" s="325"/>
      <c r="D96" s="325"/>
      <c r="E96" s="326"/>
      <c r="G96" s="325"/>
      <c r="H96" s="325"/>
      <c r="K96" s="219"/>
    </row>
    <row r="97" spans="2:11">
      <c r="B97" s="325"/>
      <c r="C97" s="325"/>
      <c r="D97" s="325"/>
      <c r="E97" s="326"/>
      <c r="G97" s="325"/>
      <c r="H97" s="325"/>
      <c r="K97" s="219"/>
    </row>
    <row r="98" spans="2:11">
      <c r="B98" s="325"/>
      <c r="C98" s="325"/>
      <c r="D98" s="325"/>
      <c r="E98" s="326"/>
      <c r="G98" s="325"/>
      <c r="H98" s="325"/>
      <c r="K98" s="219"/>
    </row>
    <row r="99" spans="2:11">
      <c r="B99" s="325"/>
      <c r="C99" s="325"/>
      <c r="D99" s="325"/>
      <c r="E99" s="326"/>
      <c r="G99" s="325"/>
      <c r="H99" s="325"/>
      <c r="K99" s="219"/>
    </row>
    <row r="100" spans="2:11">
      <c r="B100" s="325"/>
      <c r="C100" s="325"/>
      <c r="D100" s="325"/>
      <c r="E100" s="326"/>
      <c r="G100" s="325"/>
      <c r="H100" s="325"/>
      <c r="K100" s="219"/>
    </row>
    <row r="101" spans="2:11">
      <c r="B101" s="325"/>
      <c r="C101" s="325"/>
      <c r="D101" s="325"/>
      <c r="E101" s="326"/>
      <c r="G101" s="325"/>
      <c r="H101" s="325"/>
      <c r="K101" s="219"/>
    </row>
    <row r="102" spans="2:11">
      <c r="B102" s="325"/>
      <c r="C102" s="325"/>
      <c r="D102" s="325"/>
      <c r="E102" s="326"/>
      <c r="G102" s="325"/>
      <c r="H102" s="325"/>
      <c r="K102" s="219"/>
    </row>
    <row r="103" spans="2:11">
      <c r="B103" s="325"/>
      <c r="C103" s="325"/>
      <c r="D103" s="325"/>
      <c r="E103" s="326"/>
      <c r="G103" s="325"/>
      <c r="H103" s="325"/>
      <c r="K103" s="219"/>
    </row>
    <row r="104" spans="2:11">
      <c r="B104" s="325"/>
      <c r="C104" s="325"/>
      <c r="D104" s="325"/>
      <c r="E104" s="326"/>
      <c r="G104" s="325"/>
      <c r="H104" s="325"/>
      <c r="K104" s="219"/>
    </row>
    <row r="105" spans="2:11">
      <c r="B105" s="325"/>
      <c r="C105" s="325"/>
      <c r="D105" s="325"/>
      <c r="E105" s="326"/>
      <c r="G105" s="325"/>
      <c r="H105" s="325"/>
      <c r="K105" s="219"/>
    </row>
    <row r="106" spans="2:11">
      <c r="B106" s="325"/>
      <c r="C106" s="325"/>
      <c r="D106" s="325"/>
      <c r="E106" s="326"/>
      <c r="G106" s="325"/>
      <c r="H106" s="325"/>
      <c r="K106" s="219"/>
    </row>
    <row r="107" spans="2:11">
      <c r="B107" s="325"/>
      <c r="C107" s="325"/>
      <c r="D107" s="325"/>
      <c r="E107" s="326"/>
      <c r="H107" s="325"/>
      <c r="K107" s="219"/>
    </row>
    <row r="108" spans="2:11">
      <c r="B108" s="325"/>
      <c r="C108" s="325"/>
      <c r="D108" s="325"/>
      <c r="E108" s="326"/>
      <c r="K108" s="219"/>
    </row>
    <row r="109" spans="2:11">
      <c r="B109" s="325"/>
      <c r="K109" s="219"/>
    </row>
    <row r="110" spans="2:11">
      <c r="B110" s="325"/>
      <c r="K110" s="219"/>
    </row>
  </sheetData>
  <mergeCells count="2">
    <mergeCell ref="C3:E3"/>
    <mergeCell ref="A59:E59"/>
  </mergeCells>
  <printOptions gridLinesSet="0"/>
  <pageMargins left="0.78740157480314965" right="0.78740157480314965" top="0.78740157480314965" bottom="0.78740157480314965" header="0.51181102362204722" footer="0.51181102362204722"/>
  <pageSetup paperSize="9" scale="67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7030A0"/>
  </sheetPr>
  <dimension ref="A1:P112"/>
  <sheetViews>
    <sheetView showGridLines="0" view="pageLayout" zoomScaleSheetLayoutView="137" workbookViewId="0">
      <selection activeCell="A29" sqref="A29"/>
    </sheetView>
  </sheetViews>
  <sheetFormatPr baseColWidth="10" defaultColWidth="12.42578125" defaultRowHeight="12.75"/>
  <cols>
    <col min="1" max="1" width="42.5703125" style="219" customWidth="1"/>
    <col min="2" max="4" width="10.140625" style="219" customWidth="1"/>
    <col min="5" max="5" width="41.42578125" style="294" customWidth="1"/>
    <col min="6" max="6" width="18.28515625" style="219" customWidth="1"/>
    <col min="7" max="10" width="8.7109375" style="219" customWidth="1"/>
    <col min="11" max="11" width="8.7109375" style="232" customWidth="1"/>
    <col min="12" max="12" width="43" style="219" customWidth="1"/>
    <col min="13" max="256" width="12.42578125" style="219"/>
    <col min="257" max="257" width="46.42578125" style="219" customWidth="1"/>
    <col min="258" max="260" width="11" style="219" customWidth="1"/>
    <col min="261" max="261" width="46.42578125" style="219" customWidth="1"/>
    <col min="262" max="262" width="18.28515625" style="219" customWidth="1"/>
    <col min="263" max="267" width="8.7109375" style="219" customWidth="1"/>
    <col min="268" max="268" width="43" style="219" customWidth="1"/>
    <col min="269" max="512" width="12.42578125" style="219"/>
    <col min="513" max="513" width="46.42578125" style="219" customWidth="1"/>
    <col min="514" max="516" width="11" style="219" customWidth="1"/>
    <col min="517" max="517" width="46.42578125" style="219" customWidth="1"/>
    <col min="518" max="518" width="18.28515625" style="219" customWidth="1"/>
    <col min="519" max="523" width="8.7109375" style="219" customWidth="1"/>
    <col min="524" max="524" width="43" style="219" customWidth="1"/>
    <col min="525" max="768" width="12.42578125" style="219"/>
    <col min="769" max="769" width="46.42578125" style="219" customWidth="1"/>
    <col min="770" max="772" width="11" style="219" customWidth="1"/>
    <col min="773" max="773" width="46.42578125" style="219" customWidth="1"/>
    <col min="774" max="774" width="18.28515625" style="219" customWidth="1"/>
    <col min="775" max="779" width="8.7109375" style="219" customWidth="1"/>
    <col min="780" max="780" width="43" style="219" customWidth="1"/>
    <col min="781" max="1024" width="12.42578125" style="219"/>
    <col min="1025" max="1025" width="46.42578125" style="219" customWidth="1"/>
    <col min="1026" max="1028" width="11" style="219" customWidth="1"/>
    <col min="1029" max="1029" width="46.42578125" style="219" customWidth="1"/>
    <col min="1030" max="1030" width="18.28515625" style="219" customWidth="1"/>
    <col min="1031" max="1035" width="8.7109375" style="219" customWidth="1"/>
    <col min="1036" max="1036" width="43" style="219" customWidth="1"/>
    <col min="1037" max="1280" width="12.42578125" style="219"/>
    <col min="1281" max="1281" width="46.42578125" style="219" customWidth="1"/>
    <col min="1282" max="1284" width="11" style="219" customWidth="1"/>
    <col min="1285" max="1285" width="46.42578125" style="219" customWidth="1"/>
    <col min="1286" max="1286" width="18.28515625" style="219" customWidth="1"/>
    <col min="1287" max="1291" width="8.7109375" style="219" customWidth="1"/>
    <col min="1292" max="1292" width="43" style="219" customWidth="1"/>
    <col min="1293" max="1536" width="12.42578125" style="219"/>
    <col min="1537" max="1537" width="46.42578125" style="219" customWidth="1"/>
    <col min="1538" max="1540" width="11" style="219" customWidth="1"/>
    <col min="1541" max="1541" width="46.42578125" style="219" customWidth="1"/>
    <col min="1542" max="1542" width="18.28515625" style="219" customWidth="1"/>
    <col min="1543" max="1547" width="8.7109375" style="219" customWidth="1"/>
    <col min="1548" max="1548" width="43" style="219" customWidth="1"/>
    <col min="1549" max="1792" width="12.42578125" style="219"/>
    <col min="1793" max="1793" width="46.42578125" style="219" customWidth="1"/>
    <col min="1794" max="1796" width="11" style="219" customWidth="1"/>
    <col min="1797" max="1797" width="46.42578125" style="219" customWidth="1"/>
    <col min="1798" max="1798" width="18.28515625" style="219" customWidth="1"/>
    <col min="1799" max="1803" width="8.7109375" style="219" customWidth="1"/>
    <col min="1804" max="1804" width="43" style="219" customWidth="1"/>
    <col min="1805" max="2048" width="12.42578125" style="219"/>
    <col min="2049" max="2049" width="46.42578125" style="219" customWidth="1"/>
    <col min="2050" max="2052" width="11" style="219" customWidth="1"/>
    <col min="2053" max="2053" width="46.42578125" style="219" customWidth="1"/>
    <col min="2054" max="2054" width="18.28515625" style="219" customWidth="1"/>
    <col min="2055" max="2059" width="8.7109375" style="219" customWidth="1"/>
    <col min="2060" max="2060" width="43" style="219" customWidth="1"/>
    <col min="2061" max="2304" width="12.42578125" style="219"/>
    <col min="2305" max="2305" width="46.42578125" style="219" customWidth="1"/>
    <col min="2306" max="2308" width="11" style="219" customWidth="1"/>
    <col min="2309" max="2309" width="46.42578125" style="219" customWidth="1"/>
    <col min="2310" max="2310" width="18.28515625" style="219" customWidth="1"/>
    <col min="2311" max="2315" width="8.7109375" style="219" customWidth="1"/>
    <col min="2316" max="2316" width="43" style="219" customWidth="1"/>
    <col min="2317" max="2560" width="12.42578125" style="219"/>
    <col min="2561" max="2561" width="46.42578125" style="219" customWidth="1"/>
    <col min="2562" max="2564" width="11" style="219" customWidth="1"/>
    <col min="2565" max="2565" width="46.42578125" style="219" customWidth="1"/>
    <col min="2566" max="2566" width="18.28515625" style="219" customWidth="1"/>
    <col min="2567" max="2571" width="8.7109375" style="219" customWidth="1"/>
    <col min="2572" max="2572" width="43" style="219" customWidth="1"/>
    <col min="2573" max="2816" width="12.42578125" style="219"/>
    <col min="2817" max="2817" width="46.42578125" style="219" customWidth="1"/>
    <col min="2818" max="2820" width="11" style="219" customWidth="1"/>
    <col min="2821" max="2821" width="46.42578125" style="219" customWidth="1"/>
    <col min="2822" max="2822" width="18.28515625" style="219" customWidth="1"/>
    <col min="2823" max="2827" width="8.7109375" style="219" customWidth="1"/>
    <col min="2828" max="2828" width="43" style="219" customWidth="1"/>
    <col min="2829" max="3072" width="12.42578125" style="219"/>
    <col min="3073" max="3073" width="46.42578125" style="219" customWidth="1"/>
    <col min="3074" max="3076" width="11" style="219" customWidth="1"/>
    <col min="3077" max="3077" width="46.42578125" style="219" customWidth="1"/>
    <col min="3078" max="3078" width="18.28515625" style="219" customWidth="1"/>
    <col min="3079" max="3083" width="8.7109375" style="219" customWidth="1"/>
    <col min="3084" max="3084" width="43" style="219" customWidth="1"/>
    <col min="3085" max="3328" width="12.42578125" style="219"/>
    <col min="3329" max="3329" width="46.42578125" style="219" customWidth="1"/>
    <col min="3330" max="3332" width="11" style="219" customWidth="1"/>
    <col min="3333" max="3333" width="46.42578125" style="219" customWidth="1"/>
    <col min="3334" max="3334" width="18.28515625" style="219" customWidth="1"/>
    <col min="3335" max="3339" width="8.7109375" style="219" customWidth="1"/>
    <col min="3340" max="3340" width="43" style="219" customWidth="1"/>
    <col min="3341" max="3584" width="12.42578125" style="219"/>
    <col min="3585" max="3585" width="46.42578125" style="219" customWidth="1"/>
    <col min="3586" max="3588" width="11" style="219" customWidth="1"/>
    <col min="3589" max="3589" width="46.42578125" style="219" customWidth="1"/>
    <col min="3590" max="3590" width="18.28515625" style="219" customWidth="1"/>
    <col min="3591" max="3595" width="8.7109375" style="219" customWidth="1"/>
    <col min="3596" max="3596" width="43" style="219" customWidth="1"/>
    <col min="3597" max="3840" width="12.42578125" style="219"/>
    <col min="3841" max="3841" width="46.42578125" style="219" customWidth="1"/>
    <col min="3842" max="3844" width="11" style="219" customWidth="1"/>
    <col min="3845" max="3845" width="46.42578125" style="219" customWidth="1"/>
    <col min="3846" max="3846" width="18.28515625" style="219" customWidth="1"/>
    <col min="3847" max="3851" width="8.7109375" style="219" customWidth="1"/>
    <col min="3852" max="3852" width="43" style="219" customWidth="1"/>
    <col min="3853" max="4096" width="12.42578125" style="219"/>
    <col min="4097" max="4097" width="46.42578125" style="219" customWidth="1"/>
    <col min="4098" max="4100" width="11" style="219" customWidth="1"/>
    <col min="4101" max="4101" width="46.42578125" style="219" customWidth="1"/>
    <col min="4102" max="4102" width="18.28515625" style="219" customWidth="1"/>
    <col min="4103" max="4107" width="8.7109375" style="219" customWidth="1"/>
    <col min="4108" max="4108" width="43" style="219" customWidth="1"/>
    <col min="4109" max="4352" width="12.42578125" style="219"/>
    <col min="4353" max="4353" width="46.42578125" style="219" customWidth="1"/>
    <col min="4354" max="4356" width="11" style="219" customWidth="1"/>
    <col min="4357" max="4357" width="46.42578125" style="219" customWidth="1"/>
    <col min="4358" max="4358" width="18.28515625" style="219" customWidth="1"/>
    <col min="4359" max="4363" width="8.7109375" style="219" customWidth="1"/>
    <col min="4364" max="4364" width="43" style="219" customWidth="1"/>
    <col min="4365" max="4608" width="12.42578125" style="219"/>
    <col min="4609" max="4609" width="46.42578125" style="219" customWidth="1"/>
    <col min="4610" max="4612" width="11" style="219" customWidth="1"/>
    <col min="4613" max="4613" width="46.42578125" style="219" customWidth="1"/>
    <col min="4614" max="4614" width="18.28515625" style="219" customWidth="1"/>
    <col min="4615" max="4619" width="8.7109375" style="219" customWidth="1"/>
    <col min="4620" max="4620" width="43" style="219" customWidth="1"/>
    <col min="4621" max="4864" width="12.42578125" style="219"/>
    <col min="4865" max="4865" width="46.42578125" style="219" customWidth="1"/>
    <col min="4866" max="4868" width="11" style="219" customWidth="1"/>
    <col min="4869" max="4869" width="46.42578125" style="219" customWidth="1"/>
    <col min="4870" max="4870" width="18.28515625" style="219" customWidth="1"/>
    <col min="4871" max="4875" width="8.7109375" style="219" customWidth="1"/>
    <col min="4876" max="4876" width="43" style="219" customWidth="1"/>
    <col min="4877" max="5120" width="12.42578125" style="219"/>
    <col min="5121" max="5121" width="46.42578125" style="219" customWidth="1"/>
    <col min="5122" max="5124" width="11" style="219" customWidth="1"/>
    <col min="5125" max="5125" width="46.42578125" style="219" customWidth="1"/>
    <col min="5126" max="5126" width="18.28515625" style="219" customWidth="1"/>
    <col min="5127" max="5131" width="8.7109375" style="219" customWidth="1"/>
    <col min="5132" max="5132" width="43" style="219" customWidth="1"/>
    <col min="5133" max="5376" width="12.42578125" style="219"/>
    <col min="5377" max="5377" width="46.42578125" style="219" customWidth="1"/>
    <col min="5378" max="5380" width="11" style="219" customWidth="1"/>
    <col min="5381" max="5381" width="46.42578125" style="219" customWidth="1"/>
    <col min="5382" max="5382" width="18.28515625" style="219" customWidth="1"/>
    <col min="5383" max="5387" width="8.7109375" style="219" customWidth="1"/>
    <col min="5388" max="5388" width="43" style="219" customWidth="1"/>
    <col min="5389" max="5632" width="12.42578125" style="219"/>
    <col min="5633" max="5633" width="46.42578125" style="219" customWidth="1"/>
    <col min="5634" max="5636" width="11" style="219" customWidth="1"/>
    <col min="5637" max="5637" width="46.42578125" style="219" customWidth="1"/>
    <col min="5638" max="5638" width="18.28515625" style="219" customWidth="1"/>
    <col min="5639" max="5643" width="8.7109375" style="219" customWidth="1"/>
    <col min="5644" max="5644" width="43" style="219" customWidth="1"/>
    <col min="5645" max="5888" width="12.42578125" style="219"/>
    <col min="5889" max="5889" width="46.42578125" style="219" customWidth="1"/>
    <col min="5890" max="5892" width="11" style="219" customWidth="1"/>
    <col min="5893" max="5893" width="46.42578125" style="219" customWidth="1"/>
    <col min="5894" max="5894" width="18.28515625" style="219" customWidth="1"/>
    <col min="5895" max="5899" width="8.7109375" style="219" customWidth="1"/>
    <col min="5900" max="5900" width="43" style="219" customWidth="1"/>
    <col min="5901" max="6144" width="12.42578125" style="219"/>
    <col min="6145" max="6145" width="46.42578125" style="219" customWidth="1"/>
    <col min="6146" max="6148" width="11" style="219" customWidth="1"/>
    <col min="6149" max="6149" width="46.42578125" style="219" customWidth="1"/>
    <col min="6150" max="6150" width="18.28515625" style="219" customWidth="1"/>
    <col min="6151" max="6155" width="8.7109375" style="219" customWidth="1"/>
    <col min="6156" max="6156" width="43" style="219" customWidth="1"/>
    <col min="6157" max="6400" width="12.42578125" style="219"/>
    <col min="6401" max="6401" width="46.42578125" style="219" customWidth="1"/>
    <col min="6402" max="6404" width="11" style="219" customWidth="1"/>
    <col min="6405" max="6405" width="46.42578125" style="219" customWidth="1"/>
    <col min="6406" max="6406" width="18.28515625" style="219" customWidth="1"/>
    <col min="6407" max="6411" width="8.7109375" style="219" customWidth="1"/>
    <col min="6412" max="6412" width="43" style="219" customWidth="1"/>
    <col min="6413" max="6656" width="12.42578125" style="219"/>
    <col min="6657" max="6657" width="46.42578125" style="219" customWidth="1"/>
    <col min="6658" max="6660" width="11" style="219" customWidth="1"/>
    <col min="6661" max="6661" width="46.42578125" style="219" customWidth="1"/>
    <col min="6662" max="6662" width="18.28515625" style="219" customWidth="1"/>
    <col min="6663" max="6667" width="8.7109375" style="219" customWidth="1"/>
    <col min="6668" max="6668" width="43" style="219" customWidth="1"/>
    <col min="6669" max="6912" width="12.42578125" style="219"/>
    <col min="6913" max="6913" width="46.42578125" style="219" customWidth="1"/>
    <col min="6914" max="6916" width="11" style="219" customWidth="1"/>
    <col min="6917" max="6917" width="46.42578125" style="219" customWidth="1"/>
    <col min="6918" max="6918" width="18.28515625" style="219" customWidth="1"/>
    <col min="6919" max="6923" width="8.7109375" style="219" customWidth="1"/>
    <col min="6924" max="6924" width="43" style="219" customWidth="1"/>
    <col min="6925" max="7168" width="12.42578125" style="219"/>
    <col min="7169" max="7169" width="46.42578125" style="219" customWidth="1"/>
    <col min="7170" max="7172" width="11" style="219" customWidth="1"/>
    <col min="7173" max="7173" width="46.42578125" style="219" customWidth="1"/>
    <col min="7174" max="7174" width="18.28515625" style="219" customWidth="1"/>
    <col min="7175" max="7179" width="8.7109375" style="219" customWidth="1"/>
    <col min="7180" max="7180" width="43" style="219" customWidth="1"/>
    <col min="7181" max="7424" width="12.42578125" style="219"/>
    <col min="7425" max="7425" width="46.42578125" style="219" customWidth="1"/>
    <col min="7426" max="7428" width="11" style="219" customWidth="1"/>
    <col min="7429" max="7429" width="46.42578125" style="219" customWidth="1"/>
    <col min="7430" max="7430" width="18.28515625" style="219" customWidth="1"/>
    <col min="7431" max="7435" width="8.7109375" style="219" customWidth="1"/>
    <col min="7436" max="7436" width="43" style="219" customWidth="1"/>
    <col min="7437" max="7680" width="12.42578125" style="219"/>
    <col min="7681" max="7681" width="46.42578125" style="219" customWidth="1"/>
    <col min="7682" max="7684" width="11" style="219" customWidth="1"/>
    <col min="7685" max="7685" width="46.42578125" style="219" customWidth="1"/>
    <col min="7686" max="7686" width="18.28515625" style="219" customWidth="1"/>
    <col min="7687" max="7691" width="8.7109375" style="219" customWidth="1"/>
    <col min="7692" max="7692" width="43" style="219" customWidth="1"/>
    <col min="7693" max="7936" width="12.42578125" style="219"/>
    <col min="7937" max="7937" width="46.42578125" style="219" customWidth="1"/>
    <col min="7938" max="7940" width="11" style="219" customWidth="1"/>
    <col min="7941" max="7941" width="46.42578125" style="219" customWidth="1"/>
    <col min="7942" max="7942" width="18.28515625" style="219" customWidth="1"/>
    <col min="7943" max="7947" width="8.7109375" style="219" customWidth="1"/>
    <col min="7948" max="7948" width="43" style="219" customWidth="1"/>
    <col min="7949" max="8192" width="12.42578125" style="219"/>
    <col min="8193" max="8193" width="46.42578125" style="219" customWidth="1"/>
    <col min="8194" max="8196" width="11" style="219" customWidth="1"/>
    <col min="8197" max="8197" width="46.42578125" style="219" customWidth="1"/>
    <col min="8198" max="8198" width="18.28515625" style="219" customWidth="1"/>
    <col min="8199" max="8203" width="8.7109375" style="219" customWidth="1"/>
    <col min="8204" max="8204" width="43" style="219" customWidth="1"/>
    <col min="8205" max="8448" width="12.42578125" style="219"/>
    <col min="8449" max="8449" width="46.42578125" style="219" customWidth="1"/>
    <col min="8450" max="8452" width="11" style="219" customWidth="1"/>
    <col min="8453" max="8453" width="46.42578125" style="219" customWidth="1"/>
    <col min="8454" max="8454" width="18.28515625" style="219" customWidth="1"/>
    <col min="8455" max="8459" width="8.7109375" style="219" customWidth="1"/>
    <col min="8460" max="8460" width="43" style="219" customWidth="1"/>
    <col min="8461" max="8704" width="12.42578125" style="219"/>
    <col min="8705" max="8705" width="46.42578125" style="219" customWidth="1"/>
    <col min="8706" max="8708" width="11" style="219" customWidth="1"/>
    <col min="8709" max="8709" width="46.42578125" style="219" customWidth="1"/>
    <col min="8710" max="8710" width="18.28515625" style="219" customWidth="1"/>
    <col min="8711" max="8715" width="8.7109375" style="219" customWidth="1"/>
    <col min="8716" max="8716" width="43" style="219" customWidth="1"/>
    <col min="8717" max="8960" width="12.42578125" style="219"/>
    <col min="8961" max="8961" width="46.42578125" style="219" customWidth="1"/>
    <col min="8962" max="8964" width="11" style="219" customWidth="1"/>
    <col min="8965" max="8965" width="46.42578125" style="219" customWidth="1"/>
    <col min="8966" max="8966" width="18.28515625" style="219" customWidth="1"/>
    <col min="8967" max="8971" width="8.7109375" style="219" customWidth="1"/>
    <col min="8972" max="8972" width="43" style="219" customWidth="1"/>
    <col min="8973" max="9216" width="12.42578125" style="219"/>
    <col min="9217" max="9217" width="46.42578125" style="219" customWidth="1"/>
    <col min="9218" max="9220" width="11" style="219" customWidth="1"/>
    <col min="9221" max="9221" width="46.42578125" style="219" customWidth="1"/>
    <col min="9222" max="9222" width="18.28515625" style="219" customWidth="1"/>
    <col min="9223" max="9227" width="8.7109375" style="219" customWidth="1"/>
    <col min="9228" max="9228" width="43" style="219" customWidth="1"/>
    <col min="9229" max="9472" width="12.42578125" style="219"/>
    <col min="9473" max="9473" width="46.42578125" style="219" customWidth="1"/>
    <col min="9474" max="9476" width="11" style="219" customWidth="1"/>
    <col min="9477" max="9477" width="46.42578125" style="219" customWidth="1"/>
    <col min="9478" max="9478" width="18.28515625" style="219" customWidth="1"/>
    <col min="9479" max="9483" width="8.7109375" style="219" customWidth="1"/>
    <col min="9484" max="9484" width="43" style="219" customWidth="1"/>
    <col min="9485" max="9728" width="12.42578125" style="219"/>
    <col min="9729" max="9729" width="46.42578125" style="219" customWidth="1"/>
    <col min="9730" max="9732" width="11" style="219" customWidth="1"/>
    <col min="9733" max="9733" width="46.42578125" style="219" customWidth="1"/>
    <col min="9734" max="9734" width="18.28515625" style="219" customWidth="1"/>
    <col min="9735" max="9739" width="8.7109375" style="219" customWidth="1"/>
    <col min="9740" max="9740" width="43" style="219" customWidth="1"/>
    <col min="9741" max="9984" width="12.42578125" style="219"/>
    <col min="9985" max="9985" width="46.42578125" style="219" customWidth="1"/>
    <col min="9986" max="9988" width="11" style="219" customWidth="1"/>
    <col min="9989" max="9989" width="46.42578125" style="219" customWidth="1"/>
    <col min="9990" max="9990" width="18.28515625" style="219" customWidth="1"/>
    <col min="9991" max="9995" width="8.7109375" style="219" customWidth="1"/>
    <col min="9996" max="9996" width="43" style="219" customWidth="1"/>
    <col min="9997" max="10240" width="12.42578125" style="219"/>
    <col min="10241" max="10241" width="46.42578125" style="219" customWidth="1"/>
    <col min="10242" max="10244" width="11" style="219" customWidth="1"/>
    <col min="10245" max="10245" width="46.42578125" style="219" customWidth="1"/>
    <col min="10246" max="10246" width="18.28515625" style="219" customWidth="1"/>
    <col min="10247" max="10251" width="8.7109375" style="219" customWidth="1"/>
    <col min="10252" max="10252" width="43" style="219" customWidth="1"/>
    <col min="10253" max="10496" width="12.42578125" style="219"/>
    <col min="10497" max="10497" width="46.42578125" style="219" customWidth="1"/>
    <col min="10498" max="10500" width="11" style="219" customWidth="1"/>
    <col min="10501" max="10501" width="46.42578125" style="219" customWidth="1"/>
    <col min="10502" max="10502" width="18.28515625" style="219" customWidth="1"/>
    <col min="10503" max="10507" width="8.7109375" style="219" customWidth="1"/>
    <col min="10508" max="10508" width="43" style="219" customWidth="1"/>
    <col min="10509" max="10752" width="12.42578125" style="219"/>
    <col min="10753" max="10753" width="46.42578125" style="219" customWidth="1"/>
    <col min="10754" max="10756" width="11" style="219" customWidth="1"/>
    <col min="10757" max="10757" width="46.42578125" style="219" customWidth="1"/>
    <col min="10758" max="10758" width="18.28515625" style="219" customWidth="1"/>
    <col min="10759" max="10763" width="8.7109375" style="219" customWidth="1"/>
    <col min="10764" max="10764" width="43" style="219" customWidth="1"/>
    <col min="10765" max="11008" width="12.42578125" style="219"/>
    <col min="11009" max="11009" width="46.42578125" style="219" customWidth="1"/>
    <col min="11010" max="11012" width="11" style="219" customWidth="1"/>
    <col min="11013" max="11013" width="46.42578125" style="219" customWidth="1"/>
    <col min="11014" max="11014" width="18.28515625" style="219" customWidth="1"/>
    <col min="11015" max="11019" width="8.7109375" style="219" customWidth="1"/>
    <col min="11020" max="11020" width="43" style="219" customWidth="1"/>
    <col min="11021" max="11264" width="12.42578125" style="219"/>
    <col min="11265" max="11265" width="46.42578125" style="219" customWidth="1"/>
    <col min="11266" max="11268" width="11" style="219" customWidth="1"/>
    <col min="11269" max="11269" width="46.42578125" style="219" customWidth="1"/>
    <col min="11270" max="11270" width="18.28515625" style="219" customWidth="1"/>
    <col min="11271" max="11275" width="8.7109375" style="219" customWidth="1"/>
    <col min="11276" max="11276" width="43" style="219" customWidth="1"/>
    <col min="11277" max="11520" width="12.42578125" style="219"/>
    <col min="11521" max="11521" width="46.42578125" style="219" customWidth="1"/>
    <col min="11522" max="11524" width="11" style="219" customWidth="1"/>
    <col min="11525" max="11525" width="46.42578125" style="219" customWidth="1"/>
    <col min="11526" max="11526" width="18.28515625" style="219" customWidth="1"/>
    <col min="11527" max="11531" width="8.7109375" style="219" customWidth="1"/>
    <col min="11532" max="11532" width="43" style="219" customWidth="1"/>
    <col min="11533" max="11776" width="12.42578125" style="219"/>
    <col min="11777" max="11777" width="46.42578125" style="219" customWidth="1"/>
    <col min="11778" max="11780" width="11" style="219" customWidth="1"/>
    <col min="11781" max="11781" width="46.42578125" style="219" customWidth="1"/>
    <col min="11782" max="11782" width="18.28515625" style="219" customWidth="1"/>
    <col min="11783" max="11787" width="8.7109375" style="219" customWidth="1"/>
    <col min="11788" max="11788" width="43" style="219" customWidth="1"/>
    <col min="11789" max="12032" width="12.42578125" style="219"/>
    <col min="12033" max="12033" width="46.42578125" style="219" customWidth="1"/>
    <col min="12034" max="12036" width="11" style="219" customWidth="1"/>
    <col min="12037" max="12037" width="46.42578125" style="219" customWidth="1"/>
    <col min="12038" max="12038" width="18.28515625" style="219" customWidth="1"/>
    <col min="12039" max="12043" width="8.7109375" style="219" customWidth="1"/>
    <col min="12044" max="12044" width="43" style="219" customWidth="1"/>
    <col min="12045" max="12288" width="12.42578125" style="219"/>
    <col min="12289" max="12289" width="46.42578125" style="219" customWidth="1"/>
    <col min="12290" max="12292" width="11" style="219" customWidth="1"/>
    <col min="12293" max="12293" width="46.42578125" style="219" customWidth="1"/>
    <col min="12294" max="12294" width="18.28515625" style="219" customWidth="1"/>
    <col min="12295" max="12299" width="8.7109375" style="219" customWidth="1"/>
    <col min="12300" max="12300" width="43" style="219" customWidth="1"/>
    <col min="12301" max="12544" width="12.42578125" style="219"/>
    <col min="12545" max="12545" width="46.42578125" style="219" customWidth="1"/>
    <col min="12546" max="12548" width="11" style="219" customWidth="1"/>
    <col min="12549" max="12549" width="46.42578125" style="219" customWidth="1"/>
    <col min="12550" max="12550" width="18.28515625" style="219" customWidth="1"/>
    <col min="12551" max="12555" width="8.7109375" style="219" customWidth="1"/>
    <col min="12556" max="12556" width="43" style="219" customWidth="1"/>
    <col min="12557" max="12800" width="12.42578125" style="219"/>
    <col min="12801" max="12801" width="46.42578125" style="219" customWidth="1"/>
    <col min="12802" max="12804" width="11" style="219" customWidth="1"/>
    <col min="12805" max="12805" width="46.42578125" style="219" customWidth="1"/>
    <col min="12806" max="12806" width="18.28515625" style="219" customWidth="1"/>
    <col min="12807" max="12811" width="8.7109375" style="219" customWidth="1"/>
    <col min="12812" max="12812" width="43" style="219" customWidth="1"/>
    <col min="12813" max="13056" width="12.42578125" style="219"/>
    <col min="13057" max="13057" width="46.42578125" style="219" customWidth="1"/>
    <col min="13058" max="13060" width="11" style="219" customWidth="1"/>
    <col min="13061" max="13061" width="46.42578125" style="219" customWidth="1"/>
    <col min="13062" max="13062" width="18.28515625" style="219" customWidth="1"/>
    <col min="13063" max="13067" width="8.7109375" style="219" customWidth="1"/>
    <col min="13068" max="13068" width="43" style="219" customWidth="1"/>
    <col min="13069" max="13312" width="12.42578125" style="219"/>
    <col min="13313" max="13313" width="46.42578125" style="219" customWidth="1"/>
    <col min="13314" max="13316" width="11" style="219" customWidth="1"/>
    <col min="13317" max="13317" width="46.42578125" style="219" customWidth="1"/>
    <col min="13318" max="13318" width="18.28515625" style="219" customWidth="1"/>
    <col min="13319" max="13323" width="8.7109375" style="219" customWidth="1"/>
    <col min="13324" max="13324" width="43" style="219" customWidth="1"/>
    <col min="13325" max="13568" width="12.42578125" style="219"/>
    <col min="13569" max="13569" width="46.42578125" style="219" customWidth="1"/>
    <col min="13570" max="13572" width="11" style="219" customWidth="1"/>
    <col min="13573" max="13573" width="46.42578125" style="219" customWidth="1"/>
    <col min="13574" max="13574" width="18.28515625" style="219" customWidth="1"/>
    <col min="13575" max="13579" width="8.7109375" style="219" customWidth="1"/>
    <col min="13580" max="13580" width="43" style="219" customWidth="1"/>
    <col min="13581" max="13824" width="12.42578125" style="219"/>
    <col min="13825" max="13825" width="46.42578125" style="219" customWidth="1"/>
    <col min="13826" max="13828" width="11" style="219" customWidth="1"/>
    <col min="13829" max="13829" width="46.42578125" style="219" customWidth="1"/>
    <col min="13830" max="13830" width="18.28515625" style="219" customWidth="1"/>
    <col min="13831" max="13835" width="8.7109375" style="219" customWidth="1"/>
    <col min="13836" max="13836" width="43" style="219" customWidth="1"/>
    <col min="13837" max="14080" width="12.42578125" style="219"/>
    <col min="14081" max="14081" width="46.42578125" style="219" customWidth="1"/>
    <col min="14082" max="14084" width="11" style="219" customWidth="1"/>
    <col min="14085" max="14085" width="46.42578125" style="219" customWidth="1"/>
    <col min="14086" max="14086" width="18.28515625" style="219" customWidth="1"/>
    <col min="14087" max="14091" width="8.7109375" style="219" customWidth="1"/>
    <col min="14092" max="14092" width="43" style="219" customWidth="1"/>
    <col min="14093" max="14336" width="12.42578125" style="219"/>
    <col min="14337" max="14337" width="46.42578125" style="219" customWidth="1"/>
    <col min="14338" max="14340" width="11" style="219" customWidth="1"/>
    <col min="14341" max="14341" width="46.42578125" style="219" customWidth="1"/>
    <col min="14342" max="14342" width="18.28515625" style="219" customWidth="1"/>
    <col min="14343" max="14347" width="8.7109375" style="219" customWidth="1"/>
    <col min="14348" max="14348" width="43" style="219" customWidth="1"/>
    <col min="14349" max="14592" width="12.42578125" style="219"/>
    <col min="14593" max="14593" width="46.42578125" style="219" customWidth="1"/>
    <col min="14594" max="14596" width="11" style="219" customWidth="1"/>
    <col min="14597" max="14597" width="46.42578125" style="219" customWidth="1"/>
    <col min="14598" max="14598" width="18.28515625" style="219" customWidth="1"/>
    <col min="14599" max="14603" width="8.7109375" style="219" customWidth="1"/>
    <col min="14604" max="14604" width="43" style="219" customWidth="1"/>
    <col min="14605" max="14848" width="12.42578125" style="219"/>
    <col min="14849" max="14849" width="46.42578125" style="219" customWidth="1"/>
    <col min="14850" max="14852" width="11" style="219" customWidth="1"/>
    <col min="14853" max="14853" width="46.42578125" style="219" customWidth="1"/>
    <col min="14854" max="14854" width="18.28515625" style="219" customWidth="1"/>
    <col min="14855" max="14859" width="8.7109375" style="219" customWidth="1"/>
    <col min="14860" max="14860" width="43" style="219" customWidth="1"/>
    <col min="14861" max="15104" width="12.42578125" style="219"/>
    <col min="15105" max="15105" width="46.42578125" style="219" customWidth="1"/>
    <col min="15106" max="15108" width="11" style="219" customWidth="1"/>
    <col min="15109" max="15109" width="46.42578125" style="219" customWidth="1"/>
    <col min="15110" max="15110" width="18.28515625" style="219" customWidth="1"/>
    <col min="15111" max="15115" width="8.7109375" style="219" customWidth="1"/>
    <col min="15116" max="15116" width="43" style="219" customWidth="1"/>
    <col min="15117" max="15360" width="12.42578125" style="219"/>
    <col min="15361" max="15361" width="46.42578125" style="219" customWidth="1"/>
    <col min="15362" max="15364" width="11" style="219" customWidth="1"/>
    <col min="15365" max="15365" width="46.42578125" style="219" customWidth="1"/>
    <col min="15366" max="15366" width="18.28515625" style="219" customWidth="1"/>
    <col min="15367" max="15371" width="8.7109375" style="219" customWidth="1"/>
    <col min="15372" max="15372" width="43" style="219" customWidth="1"/>
    <col min="15373" max="15616" width="12.42578125" style="219"/>
    <col min="15617" max="15617" width="46.42578125" style="219" customWidth="1"/>
    <col min="15618" max="15620" width="11" style="219" customWidth="1"/>
    <col min="15621" max="15621" width="46.42578125" style="219" customWidth="1"/>
    <col min="15622" max="15622" width="18.28515625" style="219" customWidth="1"/>
    <col min="15623" max="15627" width="8.7109375" style="219" customWidth="1"/>
    <col min="15628" max="15628" width="43" style="219" customWidth="1"/>
    <col min="15629" max="15872" width="12.42578125" style="219"/>
    <col min="15873" max="15873" width="46.42578125" style="219" customWidth="1"/>
    <col min="15874" max="15876" width="11" style="219" customWidth="1"/>
    <col min="15877" max="15877" width="46.42578125" style="219" customWidth="1"/>
    <col min="15878" max="15878" width="18.28515625" style="219" customWidth="1"/>
    <col min="15879" max="15883" width="8.7109375" style="219" customWidth="1"/>
    <col min="15884" max="15884" width="43" style="219" customWidth="1"/>
    <col min="15885" max="16128" width="12.42578125" style="219"/>
    <col min="16129" max="16129" width="46.42578125" style="219" customWidth="1"/>
    <col min="16130" max="16132" width="11" style="219" customWidth="1"/>
    <col min="16133" max="16133" width="46.42578125" style="219" customWidth="1"/>
    <col min="16134" max="16134" width="18.28515625" style="219" customWidth="1"/>
    <col min="16135" max="16139" width="8.7109375" style="219" customWidth="1"/>
    <col min="16140" max="16140" width="43" style="219" customWidth="1"/>
    <col min="16141" max="16384" width="12.42578125" style="219"/>
  </cols>
  <sheetData>
    <row r="1" spans="1:12" s="292" customFormat="1" ht="24.75" customHeight="1">
      <c r="A1" s="217" t="s">
        <v>0</v>
      </c>
      <c r="E1" s="291" t="s">
        <v>1</v>
      </c>
      <c r="F1" s="219"/>
      <c r="G1" s="219"/>
      <c r="H1" s="219"/>
      <c r="I1" s="219"/>
      <c r="K1" s="293"/>
      <c r="L1" s="218"/>
    </row>
    <row r="2" spans="1:12" ht="18.95" customHeight="1"/>
    <row r="3" spans="1:12" s="295" customFormat="1" ht="18.95" customHeight="1">
      <c r="A3" s="871" t="s">
        <v>802</v>
      </c>
      <c r="B3" s="891"/>
      <c r="C3" s="875"/>
      <c r="D3" s="1116" t="s">
        <v>801</v>
      </c>
      <c r="E3" s="1116"/>
      <c r="F3" s="232"/>
      <c r="G3" s="219"/>
      <c r="H3" s="219"/>
      <c r="I3" s="219"/>
      <c r="J3" s="296"/>
      <c r="K3" s="297"/>
      <c r="L3" s="298"/>
    </row>
    <row r="4" spans="1:12" ht="18.95" customHeight="1">
      <c r="A4" s="888" t="s">
        <v>408</v>
      </c>
      <c r="B4" s="875"/>
      <c r="C4" s="875"/>
      <c r="D4" s="875"/>
      <c r="E4" s="894" t="s">
        <v>409</v>
      </c>
      <c r="L4" s="232"/>
    </row>
    <row r="5" spans="1:12" ht="18.95" customHeight="1">
      <c r="A5" s="299"/>
      <c r="B5" s="177"/>
      <c r="C5" s="177"/>
      <c r="D5" s="177"/>
      <c r="F5" s="177"/>
      <c r="G5" s="177"/>
      <c r="H5" s="177"/>
      <c r="L5" s="232"/>
    </row>
    <row r="6" spans="1:12" ht="16.5" customHeight="1">
      <c r="A6" s="304" t="s">
        <v>360</v>
      </c>
      <c r="B6" s="13"/>
      <c r="C6" s="17">
        <v>2016</v>
      </c>
      <c r="D6" s="13"/>
      <c r="E6" s="1039" t="s">
        <v>361</v>
      </c>
      <c r="G6" s="301"/>
      <c r="I6" s="301"/>
      <c r="K6" s="302"/>
      <c r="L6" s="303"/>
    </row>
    <row r="7" spans="1:12" ht="13.5" customHeight="1">
      <c r="A7" s="12"/>
      <c r="B7" s="17" t="s">
        <v>204</v>
      </c>
      <c r="C7" s="17" t="s">
        <v>362</v>
      </c>
      <c r="D7" s="17" t="s">
        <v>363</v>
      </c>
      <c r="E7" s="71"/>
      <c r="F7" s="328"/>
      <c r="G7" s="328"/>
      <c r="H7" s="328"/>
      <c r="I7" s="328"/>
      <c r="K7" s="302"/>
      <c r="L7" s="303"/>
    </row>
    <row r="8" spans="1:12" ht="13.5" customHeight="1">
      <c r="A8" s="304" t="s">
        <v>364</v>
      </c>
      <c r="B8" s="17" t="s">
        <v>295</v>
      </c>
      <c r="C8" s="17" t="s">
        <v>365</v>
      </c>
      <c r="D8" s="17" t="s">
        <v>366</v>
      </c>
      <c r="E8" s="230" t="s">
        <v>367</v>
      </c>
      <c r="F8" s="328"/>
      <c r="G8" s="328"/>
      <c r="H8" s="328"/>
      <c r="I8" s="328"/>
      <c r="J8" s="238"/>
      <c r="K8" s="238"/>
      <c r="L8" s="232"/>
    </row>
    <row r="9" spans="1:12" ht="8.1" customHeight="1">
      <c r="A9" s="18"/>
      <c r="B9" s="17"/>
      <c r="C9" s="17"/>
      <c r="D9" s="17"/>
      <c r="E9" s="71"/>
      <c r="F9" s="328"/>
      <c r="G9" s="328"/>
      <c r="H9" s="328"/>
      <c r="I9" s="328"/>
      <c r="J9" s="238"/>
      <c r="K9" s="238"/>
      <c r="L9" s="232"/>
    </row>
    <row r="10" spans="1:12" ht="18" customHeight="1">
      <c r="A10" s="12" t="s">
        <v>368</v>
      </c>
      <c r="B10" s="787">
        <v>5.6</v>
      </c>
      <c r="C10" s="306">
        <v>6</v>
      </c>
      <c r="D10" s="306">
        <v>5.0999999999999996</v>
      </c>
      <c r="E10" s="307" t="s">
        <v>369</v>
      </c>
      <c r="F10" s="339"/>
      <c r="G10" s="329"/>
      <c r="H10" s="329"/>
      <c r="I10" s="329"/>
      <c r="J10" s="309"/>
      <c r="K10" s="309"/>
      <c r="L10" s="232"/>
    </row>
    <row r="11" spans="1:12" ht="18" customHeight="1">
      <c r="A11" s="18" t="s">
        <v>370</v>
      </c>
      <c r="B11" s="787">
        <v>10.7</v>
      </c>
      <c r="C11" s="306">
        <v>9</v>
      </c>
      <c r="D11" s="306">
        <v>13.1</v>
      </c>
      <c r="E11" s="307" t="s">
        <v>371</v>
      </c>
      <c r="F11" s="339"/>
      <c r="G11" s="329"/>
      <c r="H11" s="329"/>
      <c r="I11" s="329"/>
      <c r="J11" s="309"/>
      <c r="K11" s="309"/>
    </row>
    <row r="12" spans="1:12" ht="18" customHeight="1">
      <c r="A12" s="12" t="s">
        <v>372</v>
      </c>
      <c r="B12" s="166">
        <v>2.2999999999999998</v>
      </c>
      <c r="C12" s="167">
        <v>2</v>
      </c>
      <c r="D12" s="13">
        <v>2.7</v>
      </c>
      <c r="E12" s="307" t="s">
        <v>1010</v>
      </c>
      <c r="F12" s="339"/>
      <c r="G12" s="329"/>
      <c r="H12" s="329"/>
      <c r="I12" s="329"/>
      <c r="J12" s="309"/>
      <c r="K12" s="309"/>
    </row>
    <row r="13" spans="1:12" ht="18" customHeight="1">
      <c r="A13" s="18" t="s">
        <v>373</v>
      </c>
      <c r="B13" s="787"/>
      <c r="C13" s="306"/>
      <c r="D13" s="306"/>
      <c r="E13" s="307" t="s">
        <v>1018</v>
      </c>
      <c r="F13" s="339"/>
      <c r="G13" s="329"/>
      <c r="H13" s="329"/>
      <c r="I13" s="329"/>
      <c r="J13" s="309"/>
      <c r="K13" s="309"/>
      <c r="L13" s="240"/>
    </row>
    <row r="14" spans="1:12" ht="18" customHeight="1">
      <c r="A14" s="12" t="s">
        <v>374</v>
      </c>
      <c r="B14" s="787">
        <v>2.8</v>
      </c>
      <c r="C14" s="306">
        <v>2.1</v>
      </c>
      <c r="D14" s="306">
        <v>3.7</v>
      </c>
      <c r="E14" s="307" t="s">
        <v>375</v>
      </c>
      <c r="F14" s="339"/>
      <c r="G14" s="329"/>
      <c r="H14" s="329"/>
      <c r="I14" s="329"/>
      <c r="J14" s="309"/>
      <c r="K14" s="309"/>
      <c r="L14" s="240"/>
    </row>
    <row r="15" spans="1:12" ht="18" customHeight="1">
      <c r="A15" s="12" t="s">
        <v>376</v>
      </c>
      <c r="B15" s="788"/>
      <c r="C15" s="340"/>
      <c r="D15" s="340"/>
      <c r="E15" s="307" t="s">
        <v>1011</v>
      </c>
      <c r="F15" s="339"/>
      <c r="G15" s="329"/>
      <c r="H15" s="329"/>
      <c r="I15" s="329"/>
      <c r="J15" s="309"/>
      <c r="K15" s="309"/>
      <c r="L15" s="232"/>
    </row>
    <row r="16" spans="1:12" ht="18" customHeight="1">
      <c r="A16" s="12" t="s">
        <v>1022</v>
      </c>
      <c r="B16" s="787">
        <v>0.8</v>
      </c>
      <c r="C16" s="306">
        <v>0.4</v>
      </c>
      <c r="D16" s="306">
        <v>1.2</v>
      </c>
      <c r="E16" s="307" t="s">
        <v>406</v>
      </c>
      <c r="F16" s="339"/>
      <c r="G16" s="329"/>
      <c r="H16" s="329"/>
      <c r="I16" s="329"/>
      <c r="J16" s="309"/>
      <c r="K16" s="309"/>
      <c r="L16" s="232"/>
    </row>
    <row r="17" spans="1:12" ht="18" customHeight="1">
      <c r="A17" s="12" t="s">
        <v>379</v>
      </c>
      <c r="B17" s="787">
        <v>5.2</v>
      </c>
      <c r="C17" s="306">
        <v>5</v>
      </c>
      <c r="D17" s="306">
        <v>5.5</v>
      </c>
      <c r="E17" s="307" t="s">
        <v>380</v>
      </c>
      <c r="F17" s="339"/>
      <c r="G17" s="329"/>
      <c r="H17" s="329"/>
      <c r="I17" s="329"/>
      <c r="J17" s="308"/>
      <c r="K17" s="309"/>
      <c r="L17" s="240"/>
    </row>
    <row r="18" spans="1:12" ht="18" customHeight="1">
      <c r="A18" s="12" t="s">
        <v>381</v>
      </c>
      <c r="B18" s="787">
        <v>7.5</v>
      </c>
      <c r="C18" s="306">
        <v>6.7</v>
      </c>
      <c r="D18" s="306">
        <v>8.6</v>
      </c>
      <c r="E18" s="307" t="s">
        <v>382</v>
      </c>
      <c r="F18" s="339"/>
      <c r="G18" s="329"/>
      <c r="H18" s="329"/>
      <c r="I18" s="329"/>
      <c r="J18" s="309"/>
      <c r="K18" s="309"/>
      <c r="L18" s="232"/>
    </row>
    <row r="19" spans="1:12" ht="18" customHeight="1">
      <c r="A19" s="12" t="s">
        <v>383</v>
      </c>
      <c r="B19" s="787">
        <v>5.5</v>
      </c>
      <c r="C19" s="306">
        <v>5.3</v>
      </c>
      <c r="D19" s="306">
        <v>5.7</v>
      </c>
      <c r="E19" s="307" t="s">
        <v>384</v>
      </c>
      <c r="F19" s="339"/>
      <c r="G19" s="329"/>
      <c r="H19" s="329"/>
      <c r="I19" s="329"/>
      <c r="J19" s="309"/>
      <c r="K19" s="309"/>
      <c r="L19" s="232"/>
    </row>
    <row r="20" spans="1:12" ht="18" customHeight="1">
      <c r="A20" s="12" t="s">
        <v>385</v>
      </c>
      <c r="B20" s="787">
        <v>2.4</v>
      </c>
      <c r="C20" s="306">
        <v>2.4</v>
      </c>
      <c r="D20" s="306">
        <v>2.4</v>
      </c>
      <c r="E20" s="307" t="s">
        <v>386</v>
      </c>
      <c r="F20" s="339"/>
      <c r="G20" s="329"/>
      <c r="H20" s="329"/>
      <c r="I20" s="329"/>
      <c r="J20" s="309"/>
      <c r="K20" s="309"/>
      <c r="L20" s="240"/>
    </row>
    <row r="21" spans="1:12" ht="18" customHeight="1">
      <c r="A21" s="12" t="s">
        <v>387</v>
      </c>
      <c r="B21" s="166">
        <v>0</v>
      </c>
      <c r="C21" s="167">
        <v>0</v>
      </c>
      <c r="D21" s="167">
        <v>0</v>
      </c>
      <c r="E21" s="307" t="s">
        <v>388</v>
      </c>
      <c r="F21" s="339"/>
      <c r="G21" s="329"/>
      <c r="H21" s="329"/>
      <c r="I21" s="329"/>
      <c r="J21" s="309"/>
      <c r="K21" s="309"/>
      <c r="L21" s="240"/>
    </row>
    <row r="22" spans="1:12" ht="18" customHeight="1">
      <c r="A22" s="12" t="s">
        <v>389</v>
      </c>
      <c r="B22" s="166">
        <v>0.1</v>
      </c>
      <c r="C22" s="167">
        <v>0</v>
      </c>
      <c r="D22" s="167">
        <v>0.2</v>
      </c>
      <c r="E22" s="307" t="s">
        <v>390</v>
      </c>
      <c r="F22" s="339"/>
      <c r="G22" s="329"/>
      <c r="H22" s="329"/>
      <c r="I22" s="329"/>
      <c r="J22" s="309"/>
      <c r="K22" s="309"/>
      <c r="L22" s="240"/>
    </row>
    <row r="23" spans="1:12" ht="18" customHeight="1">
      <c r="A23" s="12" t="s">
        <v>391</v>
      </c>
      <c r="B23" s="166"/>
      <c r="C23" s="167"/>
      <c r="D23" s="167"/>
      <c r="E23" s="307" t="s">
        <v>411</v>
      </c>
      <c r="F23" s="339"/>
      <c r="G23" s="329"/>
      <c r="H23" s="329"/>
      <c r="I23" s="329"/>
      <c r="J23" s="309"/>
      <c r="K23" s="308"/>
      <c r="L23" s="240"/>
    </row>
    <row r="24" spans="1:12" ht="18" customHeight="1">
      <c r="A24" s="12" t="s">
        <v>1017</v>
      </c>
      <c r="B24" s="787">
        <v>1.5</v>
      </c>
      <c r="C24" s="306">
        <v>0.9</v>
      </c>
      <c r="D24" s="306">
        <v>2.4</v>
      </c>
      <c r="E24" s="307" t="s">
        <v>392</v>
      </c>
      <c r="F24" s="339"/>
      <c r="G24" s="329"/>
      <c r="H24" s="329"/>
      <c r="I24" s="329"/>
      <c r="J24" s="309"/>
      <c r="K24" s="309"/>
      <c r="L24" s="240"/>
    </row>
    <row r="25" spans="1:12" ht="18" customHeight="1">
      <c r="A25" s="12" t="s">
        <v>394</v>
      </c>
      <c r="B25" s="787">
        <v>0.4</v>
      </c>
      <c r="C25" s="306">
        <v>0</v>
      </c>
      <c r="D25" s="306">
        <v>1</v>
      </c>
      <c r="E25" s="307" t="s">
        <v>1013</v>
      </c>
      <c r="F25" s="339"/>
      <c r="G25" s="329"/>
      <c r="H25" s="329"/>
      <c r="I25" s="329"/>
      <c r="J25" s="309"/>
      <c r="K25" s="309"/>
      <c r="L25" s="240"/>
    </row>
    <row r="26" spans="1:12" ht="18" customHeight="1">
      <c r="A26" s="12" t="s">
        <v>395</v>
      </c>
      <c r="B26" s="166"/>
      <c r="C26" s="167"/>
      <c r="D26" s="167"/>
      <c r="E26" s="307" t="s">
        <v>396</v>
      </c>
      <c r="F26" s="341"/>
      <c r="G26" s="333"/>
      <c r="H26" s="333"/>
      <c r="I26" s="333"/>
      <c r="J26" s="309"/>
      <c r="K26" s="309"/>
      <c r="L26" s="232"/>
    </row>
    <row r="27" spans="1:12" ht="18" customHeight="1">
      <c r="A27" s="12" t="s">
        <v>397</v>
      </c>
      <c r="B27" s="787">
        <v>2.9</v>
      </c>
      <c r="C27" s="306">
        <v>2.2999999999999998</v>
      </c>
      <c r="D27" s="306">
        <v>3.9</v>
      </c>
      <c r="E27" s="307" t="s">
        <v>398</v>
      </c>
      <c r="F27" s="334"/>
      <c r="G27" s="334"/>
      <c r="H27" s="334"/>
      <c r="I27" s="334"/>
      <c r="J27" s="309"/>
      <c r="K27" s="309"/>
      <c r="L27" s="232"/>
    </row>
    <row r="28" spans="1:12" s="177" customFormat="1" ht="18" customHeight="1">
      <c r="A28" s="12" t="s">
        <v>399</v>
      </c>
      <c r="B28" s="787"/>
      <c r="C28" s="306"/>
      <c r="D28" s="306"/>
      <c r="E28" s="307" t="s">
        <v>407</v>
      </c>
      <c r="F28" s="219"/>
      <c r="G28" s="219"/>
      <c r="H28" s="219"/>
      <c r="I28" s="219"/>
      <c r="J28" s="219"/>
      <c r="K28" s="219"/>
      <c r="L28" s="232"/>
    </row>
    <row r="29" spans="1:12" s="312" customFormat="1" ht="18" customHeight="1">
      <c r="A29" s="12" t="s">
        <v>1016</v>
      </c>
      <c r="B29" s="787">
        <v>34.299999999999997</v>
      </c>
      <c r="C29" s="306">
        <v>39.4</v>
      </c>
      <c r="D29" s="306">
        <v>27.1</v>
      </c>
      <c r="E29" s="307" t="s">
        <v>1019</v>
      </c>
      <c r="F29" s="342"/>
      <c r="G29" s="336"/>
      <c r="H29" s="219"/>
      <c r="I29" s="219"/>
    </row>
    <row r="30" spans="1:12" s="177" customFormat="1" ht="18" customHeight="1">
      <c r="A30" s="12" t="s">
        <v>400</v>
      </c>
      <c r="B30" s="340">
        <v>18.100000000000001</v>
      </c>
      <c r="C30" s="340">
        <v>18.5</v>
      </c>
      <c r="D30" s="340">
        <v>17.3</v>
      </c>
      <c r="E30" s="307" t="s">
        <v>401</v>
      </c>
      <c r="F30" s="342"/>
      <c r="G30" s="312"/>
      <c r="H30" s="336"/>
      <c r="I30" s="336"/>
      <c r="K30" s="252"/>
      <c r="L30" s="252"/>
    </row>
    <row r="31" spans="1:12" s="177" customFormat="1" ht="18" customHeight="1">
      <c r="A31" s="12" t="s">
        <v>402</v>
      </c>
      <c r="B31" s="343"/>
      <c r="C31" s="343"/>
      <c r="D31" s="343"/>
      <c r="E31" s="307" t="s">
        <v>1015</v>
      </c>
      <c r="K31" s="252"/>
      <c r="L31" s="252"/>
    </row>
    <row r="32" spans="1:12" s="177" customFormat="1" ht="23.25" customHeight="1">
      <c r="A32" s="313" t="s">
        <v>403</v>
      </c>
      <c r="B32" s="16">
        <v>1191</v>
      </c>
      <c r="C32" s="16">
        <v>701</v>
      </c>
      <c r="D32" s="16">
        <v>490</v>
      </c>
      <c r="E32" s="1041" t="s">
        <v>404</v>
      </c>
      <c r="K32" s="252"/>
      <c r="L32" s="252"/>
    </row>
    <row r="33" spans="1:12" s="177" customFormat="1" ht="12.75" customHeight="1">
      <c r="A33" s="316"/>
      <c r="B33" s="18"/>
      <c r="C33" s="18"/>
      <c r="D33" s="18"/>
      <c r="E33" s="71"/>
      <c r="G33" s="315"/>
      <c r="K33" s="252"/>
      <c r="L33" s="252"/>
    </row>
    <row r="34" spans="1:12" s="177" customFormat="1" ht="12.75" customHeight="1">
      <c r="A34" s="12"/>
      <c r="B34" s="18"/>
      <c r="C34" s="338"/>
      <c r="D34" s="338"/>
      <c r="E34" s="71"/>
      <c r="F34" s="315"/>
      <c r="G34" s="315"/>
      <c r="K34" s="252"/>
      <c r="L34" s="219"/>
    </row>
    <row r="35" spans="1:12" s="177" customFormat="1" ht="12.75" customHeight="1">
      <c r="A35" s="12"/>
      <c r="B35" s="18"/>
      <c r="C35" s="338"/>
      <c r="D35" s="338"/>
      <c r="E35" s="71"/>
      <c r="F35" s="315"/>
      <c r="G35" s="315"/>
      <c r="K35" s="252"/>
      <c r="L35" s="219"/>
    </row>
    <row r="36" spans="1:12" s="177" customFormat="1" ht="12.75" customHeight="1">
      <c r="A36" s="12"/>
      <c r="B36" s="18"/>
      <c r="C36" s="338"/>
      <c r="D36" s="338"/>
      <c r="E36" s="71"/>
      <c r="F36" s="315"/>
      <c r="G36" s="315"/>
      <c r="K36" s="252"/>
      <c r="L36" s="219"/>
    </row>
    <row r="37" spans="1:12" s="177" customFormat="1" ht="12.75" customHeight="1">
      <c r="A37" s="12"/>
      <c r="B37" s="18"/>
      <c r="C37" s="338"/>
      <c r="D37" s="338"/>
      <c r="E37" s="71"/>
      <c r="F37" s="315"/>
      <c r="G37" s="315"/>
      <c r="K37" s="252"/>
      <c r="L37" s="219"/>
    </row>
    <row r="38" spans="1:12" s="177" customFormat="1" ht="12.75" customHeight="1">
      <c r="A38" s="12"/>
      <c r="B38" s="338"/>
      <c r="C38" s="338"/>
      <c r="D38" s="338"/>
      <c r="E38" s="71"/>
      <c r="F38" s="315"/>
      <c r="G38" s="315"/>
      <c r="I38" s="315"/>
      <c r="K38" s="252"/>
      <c r="L38" s="219"/>
    </row>
    <row r="39" spans="1:12" s="177" customFormat="1" ht="12.75" customHeight="1">
      <c r="A39" s="12"/>
      <c r="B39" s="18"/>
      <c r="C39" s="18"/>
      <c r="D39" s="338"/>
      <c r="E39" s="71"/>
      <c r="F39" s="315"/>
      <c r="G39" s="315"/>
      <c r="K39" s="252"/>
      <c r="L39" s="219"/>
    </row>
    <row r="40" spans="1:12" s="177" customFormat="1" ht="12.75" customHeight="1">
      <c r="A40" s="18"/>
      <c r="B40" s="338"/>
      <c r="C40" s="338"/>
      <c r="D40" s="338"/>
      <c r="E40" s="71"/>
      <c r="F40" s="315"/>
      <c r="G40" s="315"/>
      <c r="K40" s="252"/>
      <c r="L40" s="252"/>
    </row>
    <row r="41" spans="1:12" s="177" customFormat="1" ht="12.75" customHeight="1">
      <c r="A41" s="18"/>
      <c r="B41" s="338"/>
      <c r="C41" s="338"/>
      <c r="D41" s="338"/>
      <c r="E41" s="71"/>
      <c r="F41" s="315"/>
      <c r="G41" s="315"/>
      <c r="K41" s="252"/>
      <c r="L41" s="252"/>
    </row>
    <row r="42" spans="1:12" s="177" customFormat="1" ht="12.75" customHeight="1">
      <c r="A42" s="18"/>
      <c r="B42" s="338"/>
      <c r="C42" s="338"/>
      <c r="D42" s="338"/>
      <c r="E42" s="71"/>
      <c r="F42" s="315"/>
      <c r="G42" s="315"/>
      <c r="K42" s="252"/>
      <c r="L42" s="252"/>
    </row>
    <row r="43" spans="1:12" s="177" customFormat="1" ht="12.75" customHeight="1">
      <c r="A43" s="18"/>
      <c r="B43" s="338"/>
      <c r="C43" s="338"/>
      <c r="D43" s="338"/>
      <c r="E43" s="71"/>
      <c r="F43" s="315"/>
      <c r="G43" s="315"/>
      <c r="K43" s="252"/>
      <c r="L43" s="252"/>
    </row>
    <row r="44" spans="1:12" s="177" customFormat="1" ht="12.75" customHeight="1">
      <c r="A44" s="18"/>
      <c r="B44" s="338"/>
      <c r="C44" s="338"/>
      <c r="D44" s="338"/>
      <c r="E44" s="71"/>
      <c r="F44" s="315"/>
      <c r="G44" s="315"/>
      <c r="K44" s="252"/>
      <c r="L44" s="252"/>
    </row>
    <row r="45" spans="1:12" s="177" customFormat="1" ht="12.75" customHeight="1">
      <c r="A45" s="18"/>
      <c r="B45" s="338"/>
      <c r="C45" s="338"/>
      <c r="D45" s="338"/>
      <c r="E45" s="71"/>
      <c r="F45" s="315"/>
      <c r="G45" s="315"/>
      <c r="K45" s="252"/>
      <c r="L45" s="252"/>
    </row>
    <row r="46" spans="1:12" s="177" customFormat="1" ht="12.75" customHeight="1">
      <c r="A46" s="18"/>
      <c r="B46" s="338"/>
      <c r="C46" s="338"/>
      <c r="D46" s="338"/>
      <c r="E46" s="71"/>
      <c r="F46" s="315"/>
      <c r="G46" s="315"/>
      <c r="K46" s="252"/>
      <c r="L46" s="252"/>
    </row>
    <row r="47" spans="1:12" s="177" customFormat="1" ht="12.75" customHeight="1">
      <c r="A47" s="18"/>
      <c r="B47" s="338"/>
      <c r="C47" s="338"/>
      <c r="D47" s="338"/>
      <c r="E47" s="71"/>
      <c r="F47" s="315"/>
      <c r="G47" s="315"/>
      <c r="K47" s="252"/>
      <c r="L47" s="252"/>
    </row>
    <row r="48" spans="1:12" s="177" customFormat="1" ht="12.75" customHeight="1">
      <c r="A48" s="18"/>
      <c r="B48" s="338"/>
      <c r="C48" s="338"/>
      <c r="D48" s="338"/>
      <c r="E48" s="71"/>
      <c r="F48" s="315"/>
      <c r="G48" s="315"/>
      <c r="K48" s="252"/>
      <c r="L48" s="252"/>
    </row>
    <row r="49" spans="1:12" s="177" customFormat="1" ht="12.75" customHeight="1">
      <c r="A49" s="18"/>
      <c r="B49" s="338"/>
      <c r="C49" s="338"/>
      <c r="D49" s="338"/>
      <c r="E49" s="71"/>
      <c r="F49" s="315"/>
      <c r="G49" s="315"/>
      <c r="K49" s="252"/>
      <c r="L49" s="252"/>
    </row>
    <row r="50" spans="1:12" s="177" customFormat="1" ht="12.75" customHeight="1">
      <c r="A50" s="18"/>
      <c r="B50" s="338"/>
      <c r="C50" s="338"/>
      <c r="D50" s="338"/>
      <c r="E50" s="71"/>
      <c r="F50" s="315"/>
      <c r="G50" s="315"/>
      <c r="K50" s="252"/>
      <c r="L50" s="252"/>
    </row>
    <row r="51" spans="1:12" s="177" customFormat="1" ht="12.75" customHeight="1">
      <c r="A51" s="18"/>
      <c r="B51" s="338"/>
      <c r="C51" s="338"/>
      <c r="D51" s="338"/>
      <c r="E51" s="71"/>
      <c r="F51" s="315"/>
      <c r="G51" s="315"/>
      <c r="K51" s="252"/>
      <c r="L51" s="252"/>
    </row>
    <row r="52" spans="1:12" s="177" customFormat="1" ht="12.75" customHeight="1">
      <c r="A52" s="18"/>
      <c r="B52" s="338"/>
      <c r="C52" s="338"/>
      <c r="D52" s="338"/>
      <c r="E52" s="71"/>
      <c r="F52" s="315"/>
      <c r="G52" s="315"/>
      <c r="K52" s="252"/>
      <c r="L52" s="252"/>
    </row>
    <row r="53" spans="1:12" s="177" customFormat="1" ht="12.75" customHeight="1">
      <c r="A53" s="18"/>
      <c r="B53" s="338"/>
      <c r="C53" s="338"/>
      <c r="D53" s="338"/>
      <c r="E53" s="71"/>
      <c r="F53" s="315"/>
      <c r="G53" s="315"/>
      <c r="K53" s="252"/>
      <c r="L53" s="252"/>
    </row>
    <row r="54" spans="1:12" s="177" customFormat="1" ht="12.75" customHeight="1">
      <c r="A54" s="18"/>
      <c r="B54" s="338"/>
      <c r="C54" s="338"/>
      <c r="D54" s="338"/>
      <c r="E54" s="71"/>
      <c r="F54" s="315"/>
      <c r="G54" s="315"/>
      <c r="K54" s="252"/>
      <c r="L54" s="252"/>
    </row>
    <row r="55" spans="1:12" s="287" customFormat="1" ht="12.75" customHeight="1">
      <c r="A55" s="69" t="s">
        <v>855</v>
      </c>
      <c r="B55" s="72"/>
      <c r="C55" s="72"/>
      <c r="D55" s="72"/>
      <c r="E55" s="73" t="s">
        <v>856</v>
      </c>
      <c r="G55" s="285"/>
      <c r="H55" s="285"/>
      <c r="I55" s="285"/>
      <c r="J55" s="285"/>
      <c r="K55" s="286"/>
    </row>
    <row r="56" spans="1:12" s="177" customFormat="1" ht="12.75" customHeight="1">
      <c r="B56" s="308"/>
      <c r="C56" s="308"/>
      <c r="D56" s="308"/>
      <c r="E56" s="300"/>
      <c r="F56" s="315"/>
      <c r="G56" s="315"/>
      <c r="K56" s="252"/>
      <c r="L56" s="252"/>
    </row>
    <row r="57" spans="1:12" ht="12.75" customHeight="1">
      <c r="F57" s="315"/>
      <c r="G57" s="315"/>
      <c r="H57" s="177"/>
      <c r="I57" s="177"/>
    </row>
    <row r="58" spans="1:12" ht="12.75" customHeight="1">
      <c r="F58" s="315"/>
      <c r="G58" s="315"/>
      <c r="H58" s="177"/>
      <c r="I58" s="177"/>
    </row>
    <row r="59" spans="1:12" s="177" customFormat="1" ht="12.75" customHeight="1">
      <c r="B59" s="308"/>
      <c r="C59" s="308"/>
      <c r="D59" s="308"/>
      <c r="E59" s="320"/>
      <c r="F59" s="315"/>
      <c r="G59" s="315"/>
      <c r="K59" s="252"/>
      <c r="L59" s="252"/>
    </row>
    <row r="61" spans="1:12" s="177" customFormat="1" ht="12.75" customHeight="1">
      <c r="A61" s="1135"/>
      <c r="B61" s="1135"/>
      <c r="C61" s="1135"/>
      <c r="D61" s="1135"/>
      <c r="E61" s="1135"/>
      <c r="F61" s="315"/>
      <c r="G61" s="315"/>
      <c r="K61" s="252"/>
      <c r="L61" s="252"/>
    </row>
    <row r="62" spans="1:12" s="177" customFormat="1" ht="12.75" customHeight="1">
      <c r="B62" s="308"/>
      <c r="D62" s="308"/>
      <c r="E62" s="320"/>
      <c r="F62" s="315"/>
      <c r="G62" s="315"/>
      <c r="K62" s="252"/>
      <c r="L62" s="252"/>
    </row>
    <row r="63" spans="1:12" ht="12.75" customHeight="1">
      <c r="F63" s="315"/>
      <c r="G63" s="315"/>
      <c r="H63" s="177"/>
      <c r="I63" s="177"/>
    </row>
    <row r="64" spans="1:12" s="177" customFormat="1" ht="12.75" customHeight="1">
      <c r="A64" s="219"/>
      <c r="B64" s="308"/>
      <c r="C64" s="308"/>
      <c r="D64" s="308"/>
      <c r="E64" s="320"/>
      <c r="F64" s="315"/>
      <c r="G64" s="219"/>
      <c r="K64" s="252"/>
      <c r="L64" s="240"/>
    </row>
    <row r="65" spans="1:12" s="177" customFormat="1" ht="12.75" customHeight="1">
      <c r="B65" s="308"/>
      <c r="C65" s="308"/>
      <c r="D65" s="308"/>
      <c r="E65" s="320"/>
      <c r="F65" s="315"/>
      <c r="G65" s="315"/>
      <c r="H65" s="219"/>
      <c r="I65" s="219"/>
      <c r="K65" s="252"/>
      <c r="L65" s="252"/>
    </row>
    <row r="66" spans="1:12" s="177" customFormat="1" ht="12.75" customHeight="1">
      <c r="B66" s="308"/>
      <c r="C66" s="308"/>
      <c r="D66" s="308"/>
      <c r="E66" s="320"/>
      <c r="F66" s="219"/>
      <c r="G66" s="315"/>
      <c r="K66" s="252"/>
      <c r="L66" s="252"/>
    </row>
    <row r="67" spans="1:12" s="177" customFormat="1" ht="12.75" customHeight="1">
      <c r="B67" s="308"/>
      <c r="C67" s="308"/>
      <c r="D67" s="308"/>
      <c r="E67" s="320"/>
      <c r="F67" s="315"/>
      <c r="G67" s="315"/>
      <c r="K67" s="252"/>
      <c r="L67" s="219"/>
    </row>
    <row r="68" spans="1:12" s="177" customFormat="1" ht="12.75" customHeight="1">
      <c r="A68" s="321"/>
      <c r="B68" s="308"/>
      <c r="C68" s="308"/>
      <c r="D68" s="308"/>
      <c r="E68" s="320"/>
      <c r="F68" s="315"/>
      <c r="G68" s="315"/>
      <c r="K68" s="252"/>
      <c r="L68" s="252"/>
    </row>
    <row r="69" spans="1:12" s="177" customFormat="1" ht="12.75" customHeight="1">
      <c r="A69" s="321"/>
      <c r="D69" s="308"/>
      <c r="E69" s="320"/>
      <c r="F69" s="315"/>
      <c r="G69" s="315"/>
      <c r="K69" s="252"/>
      <c r="L69" s="252"/>
    </row>
    <row r="70" spans="1:12" s="177" customFormat="1" ht="12.75" customHeight="1">
      <c r="A70" s="219"/>
      <c r="E70" s="300"/>
      <c r="F70" s="315"/>
      <c r="K70" s="252"/>
    </row>
    <row r="71" spans="1:12" s="177" customFormat="1" ht="12.75" customHeight="1">
      <c r="A71" s="219"/>
      <c r="D71" s="315"/>
      <c r="E71" s="323"/>
      <c r="F71" s="315"/>
      <c r="K71" s="252"/>
      <c r="L71" s="324"/>
    </row>
    <row r="72" spans="1:12" s="177" customFormat="1" ht="14.25" customHeight="1">
      <c r="E72" s="300"/>
      <c r="K72" s="252"/>
      <c r="L72" s="219"/>
    </row>
    <row r="73" spans="1:12" s="177" customFormat="1">
      <c r="E73" s="300"/>
      <c r="G73" s="315"/>
      <c r="K73" s="252"/>
      <c r="L73" s="252"/>
    </row>
    <row r="74" spans="1:12" s="177" customFormat="1">
      <c r="E74" s="300"/>
      <c r="K74" s="252"/>
      <c r="L74" s="252"/>
    </row>
    <row r="75" spans="1:12" s="177" customFormat="1">
      <c r="E75" s="300"/>
      <c r="F75" s="315"/>
      <c r="K75" s="252"/>
      <c r="L75" s="252"/>
    </row>
    <row r="76" spans="1:12" s="177" customFormat="1">
      <c r="E76" s="300"/>
      <c r="K76" s="252"/>
      <c r="L76" s="252"/>
    </row>
    <row r="77" spans="1:12" s="177" customFormat="1">
      <c r="E77" s="300"/>
      <c r="K77" s="252"/>
      <c r="L77" s="252"/>
    </row>
    <row r="78" spans="1:12" s="177" customFormat="1">
      <c r="E78" s="300"/>
      <c r="K78" s="252"/>
      <c r="L78" s="252"/>
    </row>
    <row r="79" spans="1:12" s="177" customFormat="1">
      <c r="E79" s="300"/>
      <c r="K79" s="252"/>
      <c r="L79" s="252"/>
    </row>
    <row r="80" spans="1:12" s="177" customFormat="1">
      <c r="E80" s="300"/>
      <c r="K80" s="252"/>
      <c r="L80" s="252"/>
    </row>
    <row r="81" spans="2:16" s="177" customFormat="1">
      <c r="E81" s="300"/>
      <c r="K81" s="252"/>
      <c r="L81" s="252"/>
    </row>
    <row r="82" spans="2:16" s="177" customFormat="1">
      <c r="E82" s="300"/>
      <c r="K82" s="252"/>
      <c r="L82" s="252"/>
    </row>
    <row r="83" spans="2:16" s="177" customFormat="1">
      <c r="E83" s="300"/>
      <c r="K83" s="252"/>
      <c r="L83" s="252"/>
    </row>
    <row r="84" spans="2:16" s="177" customFormat="1">
      <c r="E84" s="300"/>
      <c r="J84" s="219"/>
      <c r="K84" s="232"/>
      <c r="L84" s="252"/>
    </row>
    <row r="85" spans="2:16" s="177" customFormat="1">
      <c r="E85" s="300"/>
      <c r="G85" s="219"/>
      <c r="J85" s="219"/>
      <c r="K85" s="232"/>
      <c r="L85" s="252"/>
    </row>
    <row r="86" spans="2:16" s="177" customFormat="1">
      <c r="E86" s="300"/>
      <c r="G86" s="219"/>
      <c r="H86" s="219"/>
      <c r="I86" s="219"/>
      <c r="J86" s="219"/>
      <c r="K86" s="232"/>
      <c r="L86" s="252"/>
    </row>
    <row r="87" spans="2:16">
      <c r="G87" s="325"/>
      <c r="L87" s="177"/>
    </row>
    <row r="88" spans="2:16">
      <c r="G88" s="325"/>
      <c r="H88" s="325"/>
      <c r="L88" s="177"/>
    </row>
    <row r="89" spans="2:16">
      <c r="B89" s="325"/>
      <c r="C89" s="325"/>
      <c r="D89" s="325"/>
      <c r="E89" s="326"/>
      <c r="G89" s="325"/>
      <c r="H89" s="325"/>
    </row>
    <row r="90" spans="2:16">
      <c r="B90" s="325"/>
      <c r="C90" s="325"/>
      <c r="D90" s="325"/>
      <c r="E90" s="326"/>
      <c r="G90" s="325"/>
      <c r="H90" s="325"/>
    </row>
    <row r="91" spans="2:16">
      <c r="B91" s="325"/>
      <c r="C91" s="325"/>
      <c r="D91" s="325"/>
      <c r="E91" s="326"/>
      <c r="G91" s="325"/>
      <c r="H91" s="325"/>
    </row>
    <row r="92" spans="2:16">
      <c r="B92" s="325"/>
      <c r="C92" s="325"/>
      <c r="D92" s="325"/>
      <c r="E92" s="326"/>
      <c r="G92" s="325"/>
      <c r="H92" s="325"/>
      <c r="P92" s="240" t="s">
        <v>405</v>
      </c>
    </row>
    <row r="93" spans="2:16">
      <c r="B93" s="325"/>
      <c r="C93" s="325"/>
      <c r="D93" s="325"/>
      <c r="E93" s="326"/>
      <c r="G93" s="325"/>
      <c r="H93" s="325"/>
      <c r="K93" s="219"/>
    </row>
    <row r="94" spans="2:16">
      <c r="B94" s="325"/>
      <c r="C94" s="325"/>
      <c r="D94" s="325"/>
      <c r="E94" s="326"/>
      <c r="G94" s="325"/>
      <c r="H94" s="325"/>
      <c r="K94" s="219"/>
    </row>
    <row r="95" spans="2:16" ht="9.9499999999999993" customHeight="1">
      <c r="B95" s="325"/>
      <c r="C95" s="325"/>
      <c r="D95" s="325"/>
      <c r="E95" s="326"/>
      <c r="G95" s="325"/>
      <c r="H95" s="325"/>
      <c r="K95" s="219"/>
    </row>
    <row r="96" spans="2:16" ht="9.9499999999999993" customHeight="1">
      <c r="B96" s="325"/>
      <c r="C96" s="325"/>
      <c r="D96" s="325"/>
      <c r="E96" s="326"/>
      <c r="G96" s="325"/>
      <c r="H96" s="325"/>
      <c r="K96" s="219"/>
    </row>
    <row r="97" spans="2:11" ht="9.9499999999999993" customHeight="1">
      <c r="B97" s="325"/>
      <c r="C97" s="325"/>
      <c r="D97" s="325"/>
      <c r="E97" s="326"/>
      <c r="F97" s="327"/>
      <c r="G97" s="325"/>
      <c r="H97" s="325"/>
      <c r="K97" s="219"/>
    </row>
    <row r="98" spans="2:11" ht="14.25" customHeight="1">
      <c r="B98" s="325"/>
      <c r="C98" s="325"/>
      <c r="D98" s="325"/>
      <c r="E98" s="326"/>
      <c r="G98" s="325"/>
      <c r="H98" s="325"/>
      <c r="K98" s="219"/>
    </row>
    <row r="99" spans="2:11">
      <c r="B99" s="325"/>
      <c r="C99" s="325"/>
      <c r="D99" s="325"/>
      <c r="E99" s="326"/>
      <c r="G99" s="325"/>
      <c r="H99" s="325"/>
      <c r="K99" s="219"/>
    </row>
    <row r="100" spans="2:11">
      <c r="B100" s="325"/>
      <c r="C100" s="325"/>
      <c r="D100" s="325"/>
      <c r="E100" s="326"/>
      <c r="G100" s="325"/>
      <c r="H100" s="325"/>
      <c r="K100" s="219"/>
    </row>
    <row r="101" spans="2:11">
      <c r="B101" s="325"/>
      <c r="C101" s="325"/>
      <c r="D101" s="325"/>
      <c r="E101" s="326"/>
      <c r="G101" s="325"/>
      <c r="H101" s="325"/>
      <c r="K101" s="219"/>
    </row>
    <row r="102" spans="2:11">
      <c r="B102" s="325"/>
      <c r="C102" s="325"/>
      <c r="D102" s="325"/>
      <c r="E102" s="326"/>
      <c r="G102" s="325"/>
      <c r="H102" s="325"/>
      <c r="K102" s="219"/>
    </row>
    <row r="103" spans="2:11">
      <c r="B103" s="325"/>
      <c r="C103" s="325"/>
      <c r="D103" s="325"/>
      <c r="E103" s="326"/>
      <c r="G103" s="325"/>
      <c r="H103" s="325"/>
      <c r="K103" s="219"/>
    </row>
    <row r="104" spans="2:11">
      <c r="B104" s="325"/>
      <c r="C104" s="325"/>
      <c r="D104" s="325"/>
      <c r="E104" s="326"/>
      <c r="G104" s="325"/>
      <c r="H104" s="325"/>
      <c r="K104" s="219"/>
    </row>
    <row r="105" spans="2:11">
      <c r="B105" s="325"/>
      <c r="C105" s="325"/>
      <c r="D105" s="325"/>
      <c r="E105" s="326"/>
      <c r="G105" s="325"/>
      <c r="H105" s="325"/>
      <c r="K105" s="219"/>
    </row>
    <row r="106" spans="2:11">
      <c r="B106" s="325"/>
      <c r="C106" s="325"/>
      <c r="D106" s="325"/>
      <c r="E106" s="326"/>
      <c r="G106" s="325"/>
      <c r="H106" s="325"/>
      <c r="K106" s="219"/>
    </row>
    <row r="107" spans="2:11">
      <c r="B107" s="325"/>
      <c r="C107" s="325"/>
      <c r="D107" s="325"/>
      <c r="E107" s="326"/>
      <c r="G107" s="325"/>
      <c r="H107" s="325"/>
      <c r="K107" s="219"/>
    </row>
    <row r="108" spans="2:11">
      <c r="B108" s="325"/>
      <c r="C108" s="325"/>
      <c r="D108" s="325"/>
      <c r="E108" s="326"/>
      <c r="G108" s="325"/>
      <c r="H108" s="325"/>
      <c r="K108" s="219"/>
    </row>
    <row r="109" spans="2:11">
      <c r="B109" s="325"/>
      <c r="C109" s="325"/>
      <c r="D109" s="325"/>
      <c r="E109" s="326"/>
      <c r="H109" s="325"/>
      <c r="K109" s="219"/>
    </row>
    <row r="110" spans="2:11">
      <c r="B110" s="325"/>
      <c r="C110" s="325"/>
      <c r="D110" s="325"/>
      <c r="E110" s="326"/>
      <c r="K110" s="219"/>
    </row>
    <row r="111" spans="2:11">
      <c r="B111" s="325"/>
      <c r="K111" s="219"/>
    </row>
    <row r="112" spans="2:11">
      <c r="B112" s="325"/>
      <c r="K112" s="219"/>
    </row>
  </sheetData>
  <mergeCells count="2">
    <mergeCell ref="D3:E3"/>
    <mergeCell ref="A61:E61"/>
  </mergeCells>
  <printOptions gridLinesSet="0"/>
  <pageMargins left="0.78740157480314965" right="0.265625" top="0.78740157480314965" bottom="0.78740157480314965" header="0.51181102362204722" footer="0.51181102362204722"/>
  <pageSetup paperSize="9" scale="75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7030A0"/>
  </sheetPr>
  <dimension ref="A1:Q96"/>
  <sheetViews>
    <sheetView showGridLines="0" tabSelected="1" view="pageLayout" zoomScaleSheetLayoutView="137" workbookViewId="0">
      <selection activeCell="A32" sqref="A32"/>
    </sheetView>
  </sheetViews>
  <sheetFormatPr baseColWidth="10" defaultColWidth="12.42578125" defaultRowHeight="12.75"/>
  <cols>
    <col min="1" max="1" width="48.5703125" style="219" customWidth="1"/>
    <col min="2" max="2" width="8.7109375" style="219" customWidth="1"/>
    <col min="3" max="3" width="5.5703125" style="588" bestFit="1" customWidth="1"/>
    <col min="4" max="4" width="8.7109375" style="219" customWidth="1"/>
    <col min="5" max="5" width="42.5703125" style="294" customWidth="1"/>
    <col min="6" max="6" width="7.42578125" style="219" customWidth="1"/>
    <col min="7" max="7" width="9.85546875" style="219" customWidth="1"/>
    <col min="8" max="11" width="8.7109375" style="219" customWidth="1"/>
    <col min="12" max="12" width="8.7109375" style="232" customWidth="1"/>
    <col min="13" max="13" width="43" style="219" customWidth="1"/>
    <col min="14" max="256" width="12.42578125" style="219"/>
    <col min="257" max="257" width="44.140625" style="219" customWidth="1"/>
    <col min="258" max="260" width="11" style="219" customWidth="1"/>
    <col min="261" max="261" width="48.7109375" style="219" customWidth="1"/>
    <col min="262" max="262" width="7.42578125" style="219" customWidth="1"/>
    <col min="263" max="263" width="9.85546875" style="219" customWidth="1"/>
    <col min="264" max="268" width="8.7109375" style="219" customWidth="1"/>
    <col min="269" max="269" width="43" style="219" customWidth="1"/>
    <col min="270" max="512" width="12.42578125" style="219"/>
    <col min="513" max="513" width="44.140625" style="219" customWidth="1"/>
    <col min="514" max="516" width="11" style="219" customWidth="1"/>
    <col min="517" max="517" width="48.7109375" style="219" customWidth="1"/>
    <col min="518" max="518" width="7.42578125" style="219" customWidth="1"/>
    <col min="519" max="519" width="9.85546875" style="219" customWidth="1"/>
    <col min="520" max="524" width="8.7109375" style="219" customWidth="1"/>
    <col min="525" max="525" width="43" style="219" customWidth="1"/>
    <col min="526" max="768" width="12.42578125" style="219"/>
    <col min="769" max="769" width="44.140625" style="219" customWidth="1"/>
    <col min="770" max="772" width="11" style="219" customWidth="1"/>
    <col min="773" max="773" width="48.7109375" style="219" customWidth="1"/>
    <col min="774" max="774" width="7.42578125" style="219" customWidth="1"/>
    <col min="775" max="775" width="9.85546875" style="219" customWidth="1"/>
    <col min="776" max="780" width="8.7109375" style="219" customWidth="1"/>
    <col min="781" max="781" width="43" style="219" customWidth="1"/>
    <col min="782" max="1024" width="12.42578125" style="219"/>
    <col min="1025" max="1025" width="44.140625" style="219" customWidth="1"/>
    <col min="1026" max="1028" width="11" style="219" customWidth="1"/>
    <col min="1029" max="1029" width="48.7109375" style="219" customWidth="1"/>
    <col min="1030" max="1030" width="7.42578125" style="219" customWidth="1"/>
    <col min="1031" max="1031" width="9.85546875" style="219" customWidth="1"/>
    <col min="1032" max="1036" width="8.7109375" style="219" customWidth="1"/>
    <col min="1037" max="1037" width="43" style="219" customWidth="1"/>
    <col min="1038" max="1280" width="12.42578125" style="219"/>
    <col min="1281" max="1281" width="44.140625" style="219" customWidth="1"/>
    <col min="1282" max="1284" width="11" style="219" customWidth="1"/>
    <col min="1285" max="1285" width="48.7109375" style="219" customWidth="1"/>
    <col min="1286" max="1286" width="7.42578125" style="219" customWidth="1"/>
    <col min="1287" max="1287" width="9.85546875" style="219" customWidth="1"/>
    <col min="1288" max="1292" width="8.7109375" style="219" customWidth="1"/>
    <col min="1293" max="1293" width="43" style="219" customWidth="1"/>
    <col min="1294" max="1536" width="12.42578125" style="219"/>
    <col min="1537" max="1537" width="44.140625" style="219" customWidth="1"/>
    <col min="1538" max="1540" width="11" style="219" customWidth="1"/>
    <col min="1541" max="1541" width="48.7109375" style="219" customWidth="1"/>
    <col min="1542" max="1542" width="7.42578125" style="219" customWidth="1"/>
    <col min="1543" max="1543" width="9.85546875" style="219" customWidth="1"/>
    <col min="1544" max="1548" width="8.7109375" style="219" customWidth="1"/>
    <col min="1549" max="1549" width="43" style="219" customWidth="1"/>
    <col min="1550" max="1792" width="12.42578125" style="219"/>
    <col min="1793" max="1793" width="44.140625" style="219" customWidth="1"/>
    <col min="1794" max="1796" width="11" style="219" customWidth="1"/>
    <col min="1797" max="1797" width="48.7109375" style="219" customWidth="1"/>
    <col min="1798" max="1798" width="7.42578125" style="219" customWidth="1"/>
    <col min="1799" max="1799" width="9.85546875" style="219" customWidth="1"/>
    <col min="1800" max="1804" width="8.7109375" style="219" customWidth="1"/>
    <col min="1805" max="1805" width="43" style="219" customWidth="1"/>
    <col min="1806" max="2048" width="12.42578125" style="219"/>
    <col min="2049" max="2049" width="44.140625" style="219" customWidth="1"/>
    <col min="2050" max="2052" width="11" style="219" customWidth="1"/>
    <col min="2053" max="2053" width="48.7109375" style="219" customWidth="1"/>
    <col min="2054" max="2054" width="7.42578125" style="219" customWidth="1"/>
    <col min="2055" max="2055" width="9.85546875" style="219" customWidth="1"/>
    <col min="2056" max="2060" width="8.7109375" style="219" customWidth="1"/>
    <col min="2061" max="2061" width="43" style="219" customWidth="1"/>
    <col min="2062" max="2304" width="12.42578125" style="219"/>
    <col min="2305" max="2305" width="44.140625" style="219" customWidth="1"/>
    <col min="2306" max="2308" width="11" style="219" customWidth="1"/>
    <col min="2309" max="2309" width="48.7109375" style="219" customWidth="1"/>
    <col min="2310" max="2310" width="7.42578125" style="219" customWidth="1"/>
    <col min="2311" max="2311" width="9.85546875" style="219" customWidth="1"/>
    <col min="2312" max="2316" width="8.7109375" style="219" customWidth="1"/>
    <col min="2317" max="2317" width="43" style="219" customWidth="1"/>
    <col min="2318" max="2560" width="12.42578125" style="219"/>
    <col min="2561" max="2561" width="44.140625" style="219" customWidth="1"/>
    <col min="2562" max="2564" width="11" style="219" customWidth="1"/>
    <col min="2565" max="2565" width="48.7109375" style="219" customWidth="1"/>
    <col min="2566" max="2566" width="7.42578125" style="219" customWidth="1"/>
    <col min="2567" max="2567" width="9.85546875" style="219" customWidth="1"/>
    <col min="2568" max="2572" width="8.7109375" style="219" customWidth="1"/>
    <col min="2573" max="2573" width="43" style="219" customWidth="1"/>
    <col min="2574" max="2816" width="12.42578125" style="219"/>
    <col min="2817" max="2817" width="44.140625" style="219" customWidth="1"/>
    <col min="2818" max="2820" width="11" style="219" customWidth="1"/>
    <col min="2821" max="2821" width="48.7109375" style="219" customWidth="1"/>
    <col min="2822" max="2822" width="7.42578125" style="219" customWidth="1"/>
    <col min="2823" max="2823" width="9.85546875" style="219" customWidth="1"/>
    <col min="2824" max="2828" width="8.7109375" style="219" customWidth="1"/>
    <col min="2829" max="2829" width="43" style="219" customWidth="1"/>
    <col min="2830" max="3072" width="12.42578125" style="219"/>
    <col min="3073" max="3073" width="44.140625" style="219" customWidth="1"/>
    <col min="3074" max="3076" width="11" style="219" customWidth="1"/>
    <col min="3077" max="3077" width="48.7109375" style="219" customWidth="1"/>
    <col min="3078" max="3078" width="7.42578125" style="219" customWidth="1"/>
    <col min="3079" max="3079" width="9.85546875" style="219" customWidth="1"/>
    <col min="3080" max="3084" width="8.7109375" style="219" customWidth="1"/>
    <col min="3085" max="3085" width="43" style="219" customWidth="1"/>
    <col min="3086" max="3328" width="12.42578125" style="219"/>
    <col min="3329" max="3329" width="44.140625" style="219" customWidth="1"/>
    <col min="3330" max="3332" width="11" style="219" customWidth="1"/>
    <col min="3333" max="3333" width="48.7109375" style="219" customWidth="1"/>
    <col min="3334" max="3334" width="7.42578125" style="219" customWidth="1"/>
    <col min="3335" max="3335" width="9.85546875" style="219" customWidth="1"/>
    <col min="3336" max="3340" width="8.7109375" style="219" customWidth="1"/>
    <col min="3341" max="3341" width="43" style="219" customWidth="1"/>
    <col min="3342" max="3584" width="12.42578125" style="219"/>
    <col min="3585" max="3585" width="44.140625" style="219" customWidth="1"/>
    <col min="3586" max="3588" width="11" style="219" customWidth="1"/>
    <col min="3589" max="3589" width="48.7109375" style="219" customWidth="1"/>
    <col min="3590" max="3590" width="7.42578125" style="219" customWidth="1"/>
    <col min="3591" max="3591" width="9.85546875" style="219" customWidth="1"/>
    <col min="3592" max="3596" width="8.7109375" style="219" customWidth="1"/>
    <col min="3597" max="3597" width="43" style="219" customWidth="1"/>
    <col min="3598" max="3840" width="12.42578125" style="219"/>
    <col min="3841" max="3841" width="44.140625" style="219" customWidth="1"/>
    <col min="3842" max="3844" width="11" style="219" customWidth="1"/>
    <col min="3845" max="3845" width="48.7109375" style="219" customWidth="1"/>
    <col min="3846" max="3846" width="7.42578125" style="219" customWidth="1"/>
    <col min="3847" max="3847" width="9.85546875" style="219" customWidth="1"/>
    <col min="3848" max="3852" width="8.7109375" style="219" customWidth="1"/>
    <col min="3853" max="3853" width="43" style="219" customWidth="1"/>
    <col min="3854" max="4096" width="12.42578125" style="219"/>
    <col min="4097" max="4097" width="44.140625" style="219" customWidth="1"/>
    <col min="4098" max="4100" width="11" style="219" customWidth="1"/>
    <col min="4101" max="4101" width="48.7109375" style="219" customWidth="1"/>
    <col min="4102" max="4102" width="7.42578125" style="219" customWidth="1"/>
    <col min="4103" max="4103" width="9.85546875" style="219" customWidth="1"/>
    <col min="4104" max="4108" width="8.7109375" style="219" customWidth="1"/>
    <col min="4109" max="4109" width="43" style="219" customWidth="1"/>
    <col min="4110" max="4352" width="12.42578125" style="219"/>
    <col min="4353" max="4353" width="44.140625" style="219" customWidth="1"/>
    <col min="4354" max="4356" width="11" style="219" customWidth="1"/>
    <col min="4357" max="4357" width="48.7109375" style="219" customWidth="1"/>
    <col min="4358" max="4358" width="7.42578125" style="219" customWidth="1"/>
    <col min="4359" max="4359" width="9.85546875" style="219" customWidth="1"/>
    <col min="4360" max="4364" width="8.7109375" style="219" customWidth="1"/>
    <col min="4365" max="4365" width="43" style="219" customWidth="1"/>
    <col min="4366" max="4608" width="12.42578125" style="219"/>
    <col min="4609" max="4609" width="44.140625" style="219" customWidth="1"/>
    <col min="4610" max="4612" width="11" style="219" customWidth="1"/>
    <col min="4613" max="4613" width="48.7109375" style="219" customWidth="1"/>
    <col min="4614" max="4614" width="7.42578125" style="219" customWidth="1"/>
    <col min="4615" max="4615" width="9.85546875" style="219" customWidth="1"/>
    <col min="4616" max="4620" width="8.7109375" style="219" customWidth="1"/>
    <col min="4621" max="4621" width="43" style="219" customWidth="1"/>
    <col min="4622" max="4864" width="12.42578125" style="219"/>
    <col min="4865" max="4865" width="44.140625" style="219" customWidth="1"/>
    <col min="4866" max="4868" width="11" style="219" customWidth="1"/>
    <col min="4869" max="4869" width="48.7109375" style="219" customWidth="1"/>
    <col min="4870" max="4870" width="7.42578125" style="219" customWidth="1"/>
    <col min="4871" max="4871" width="9.85546875" style="219" customWidth="1"/>
    <col min="4872" max="4876" width="8.7109375" style="219" customWidth="1"/>
    <col min="4877" max="4877" width="43" style="219" customWidth="1"/>
    <col min="4878" max="5120" width="12.42578125" style="219"/>
    <col min="5121" max="5121" width="44.140625" style="219" customWidth="1"/>
    <col min="5122" max="5124" width="11" style="219" customWidth="1"/>
    <col min="5125" max="5125" width="48.7109375" style="219" customWidth="1"/>
    <col min="5126" max="5126" width="7.42578125" style="219" customWidth="1"/>
    <col min="5127" max="5127" width="9.85546875" style="219" customWidth="1"/>
    <col min="5128" max="5132" width="8.7109375" style="219" customWidth="1"/>
    <col min="5133" max="5133" width="43" style="219" customWidth="1"/>
    <col min="5134" max="5376" width="12.42578125" style="219"/>
    <col min="5377" max="5377" width="44.140625" style="219" customWidth="1"/>
    <col min="5378" max="5380" width="11" style="219" customWidth="1"/>
    <col min="5381" max="5381" width="48.7109375" style="219" customWidth="1"/>
    <col min="5382" max="5382" width="7.42578125" style="219" customWidth="1"/>
    <col min="5383" max="5383" width="9.85546875" style="219" customWidth="1"/>
    <col min="5384" max="5388" width="8.7109375" style="219" customWidth="1"/>
    <col min="5389" max="5389" width="43" style="219" customWidth="1"/>
    <col min="5390" max="5632" width="12.42578125" style="219"/>
    <col min="5633" max="5633" width="44.140625" style="219" customWidth="1"/>
    <col min="5634" max="5636" width="11" style="219" customWidth="1"/>
    <col min="5637" max="5637" width="48.7109375" style="219" customWidth="1"/>
    <col min="5638" max="5638" width="7.42578125" style="219" customWidth="1"/>
    <col min="5639" max="5639" width="9.85546875" style="219" customWidth="1"/>
    <col min="5640" max="5644" width="8.7109375" style="219" customWidth="1"/>
    <col min="5645" max="5645" width="43" style="219" customWidth="1"/>
    <col min="5646" max="5888" width="12.42578125" style="219"/>
    <col min="5889" max="5889" width="44.140625" style="219" customWidth="1"/>
    <col min="5890" max="5892" width="11" style="219" customWidth="1"/>
    <col min="5893" max="5893" width="48.7109375" style="219" customWidth="1"/>
    <col min="5894" max="5894" width="7.42578125" style="219" customWidth="1"/>
    <col min="5895" max="5895" width="9.85546875" style="219" customWidth="1"/>
    <col min="5896" max="5900" width="8.7109375" style="219" customWidth="1"/>
    <col min="5901" max="5901" width="43" style="219" customWidth="1"/>
    <col min="5902" max="6144" width="12.42578125" style="219"/>
    <col min="6145" max="6145" width="44.140625" style="219" customWidth="1"/>
    <col min="6146" max="6148" width="11" style="219" customWidth="1"/>
    <col min="6149" max="6149" width="48.7109375" style="219" customWidth="1"/>
    <col min="6150" max="6150" width="7.42578125" style="219" customWidth="1"/>
    <col min="6151" max="6151" width="9.85546875" style="219" customWidth="1"/>
    <col min="6152" max="6156" width="8.7109375" style="219" customWidth="1"/>
    <col min="6157" max="6157" width="43" style="219" customWidth="1"/>
    <col min="6158" max="6400" width="12.42578125" style="219"/>
    <col min="6401" max="6401" width="44.140625" style="219" customWidth="1"/>
    <col min="6402" max="6404" width="11" style="219" customWidth="1"/>
    <col min="6405" max="6405" width="48.7109375" style="219" customWidth="1"/>
    <col min="6406" max="6406" width="7.42578125" style="219" customWidth="1"/>
    <col min="6407" max="6407" width="9.85546875" style="219" customWidth="1"/>
    <col min="6408" max="6412" width="8.7109375" style="219" customWidth="1"/>
    <col min="6413" max="6413" width="43" style="219" customWidth="1"/>
    <col min="6414" max="6656" width="12.42578125" style="219"/>
    <col min="6657" max="6657" width="44.140625" style="219" customWidth="1"/>
    <col min="6658" max="6660" width="11" style="219" customWidth="1"/>
    <col min="6661" max="6661" width="48.7109375" style="219" customWidth="1"/>
    <col min="6662" max="6662" width="7.42578125" style="219" customWidth="1"/>
    <col min="6663" max="6663" width="9.85546875" style="219" customWidth="1"/>
    <col min="6664" max="6668" width="8.7109375" style="219" customWidth="1"/>
    <col min="6669" max="6669" width="43" style="219" customWidth="1"/>
    <col min="6670" max="6912" width="12.42578125" style="219"/>
    <col min="6913" max="6913" width="44.140625" style="219" customWidth="1"/>
    <col min="6914" max="6916" width="11" style="219" customWidth="1"/>
    <col min="6917" max="6917" width="48.7109375" style="219" customWidth="1"/>
    <col min="6918" max="6918" width="7.42578125" style="219" customWidth="1"/>
    <col min="6919" max="6919" width="9.85546875" style="219" customWidth="1"/>
    <col min="6920" max="6924" width="8.7109375" style="219" customWidth="1"/>
    <col min="6925" max="6925" width="43" style="219" customWidth="1"/>
    <col min="6926" max="7168" width="12.42578125" style="219"/>
    <col min="7169" max="7169" width="44.140625" style="219" customWidth="1"/>
    <col min="7170" max="7172" width="11" style="219" customWidth="1"/>
    <col min="7173" max="7173" width="48.7109375" style="219" customWidth="1"/>
    <col min="7174" max="7174" width="7.42578125" style="219" customWidth="1"/>
    <col min="7175" max="7175" width="9.85546875" style="219" customWidth="1"/>
    <col min="7176" max="7180" width="8.7109375" style="219" customWidth="1"/>
    <col min="7181" max="7181" width="43" style="219" customWidth="1"/>
    <col min="7182" max="7424" width="12.42578125" style="219"/>
    <col min="7425" max="7425" width="44.140625" style="219" customWidth="1"/>
    <col min="7426" max="7428" width="11" style="219" customWidth="1"/>
    <col min="7429" max="7429" width="48.7109375" style="219" customWidth="1"/>
    <col min="7430" max="7430" width="7.42578125" style="219" customWidth="1"/>
    <col min="7431" max="7431" width="9.85546875" style="219" customWidth="1"/>
    <col min="7432" max="7436" width="8.7109375" style="219" customWidth="1"/>
    <col min="7437" max="7437" width="43" style="219" customWidth="1"/>
    <col min="7438" max="7680" width="12.42578125" style="219"/>
    <col min="7681" max="7681" width="44.140625" style="219" customWidth="1"/>
    <col min="7682" max="7684" width="11" style="219" customWidth="1"/>
    <col min="7685" max="7685" width="48.7109375" style="219" customWidth="1"/>
    <col min="7686" max="7686" width="7.42578125" style="219" customWidth="1"/>
    <col min="7687" max="7687" width="9.85546875" style="219" customWidth="1"/>
    <col min="7688" max="7692" width="8.7109375" style="219" customWidth="1"/>
    <col min="7693" max="7693" width="43" style="219" customWidth="1"/>
    <col min="7694" max="7936" width="12.42578125" style="219"/>
    <col min="7937" max="7937" width="44.140625" style="219" customWidth="1"/>
    <col min="7938" max="7940" width="11" style="219" customWidth="1"/>
    <col min="7941" max="7941" width="48.7109375" style="219" customWidth="1"/>
    <col min="7942" max="7942" width="7.42578125" style="219" customWidth="1"/>
    <col min="7943" max="7943" width="9.85546875" style="219" customWidth="1"/>
    <col min="7944" max="7948" width="8.7109375" style="219" customWidth="1"/>
    <col min="7949" max="7949" width="43" style="219" customWidth="1"/>
    <col min="7950" max="8192" width="12.42578125" style="219"/>
    <col min="8193" max="8193" width="44.140625" style="219" customWidth="1"/>
    <col min="8194" max="8196" width="11" style="219" customWidth="1"/>
    <col min="8197" max="8197" width="48.7109375" style="219" customWidth="1"/>
    <col min="8198" max="8198" width="7.42578125" style="219" customWidth="1"/>
    <col min="8199" max="8199" width="9.85546875" style="219" customWidth="1"/>
    <col min="8200" max="8204" width="8.7109375" style="219" customWidth="1"/>
    <col min="8205" max="8205" width="43" style="219" customWidth="1"/>
    <col min="8206" max="8448" width="12.42578125" style="219"/>
    <col min="8449" max="8449" width="44.140625" style="219" customWidth="1"/>
    <col min="8450" max="8452" width="11" style="219" customWidth="1"/>
    <col min="8453" max="8453" width="48.7109375" style="219" customWidth="1"/>
    <col min="8454" max="8454" width="7.42578125" style="219" customWidth="1"/>
    <col min="8455" max="8455" width="9.85546875" style="219" customWidth="1"/>
    <col min="8456" max="8460" width="8.7109375" style="219" customWidth="1"/>
    <col min="8461" max="8461" width="43" style="219" customWidth="1"/>
    <col min="8462" max="8704" width="12.42578125" style="219"/>
    <col min="8705" max="8705" width="44.140625" style="219" customWidth="1"/>
    <col min="8706" max="8708" width="11" style="219" customWidth="1"/>
    <col min="8709" max="8709" width="48.7109375" style="219" customWidth="1"/>
    <col min="8710" max="8710" width="7.42578125" style="219" customWidth="1"/>
    <col min="8711" max="8711" width="9.85546875" style="219" customWidth="1"/>
    <col min="8712" max="8716" width="8.7109375" style="219" customWidth="1"/>
    <col min="8717" max="8717" width="43" style="219" customWidth="1"/>
    <col min="8718" max="8960" width="12.42578125" style="219"/>
    <col min="8961" max="8961" width="44.140625" style="219" customWidth="1"/>
    <col min="8962" max="8964" width="11" style="219" customWidth="1"/>
    <col min="8965" max="8965" width="48.7109375" style="219" customWidth="1"/>
    <col min="8966" max="8966" width="7.42578125" style="219" customWidth="1"/>
    <col min="8967" max="8967" width="9.85546875" style="219" customWidth="1"/>
    <col min="8968" max="8972" width="8.7109375" style="219" customWidth="1"/>
    <col min="8973" max="8973" width="43" style="219" customWidth="1"/>
    <col min="8974" max="9216" width="12.42578125" style="219"/>
    <col min="9217" max="9217" width="44.140625" style="219" customWidth="1"/>
    <col min="9218" max="9220" width="11" style="219" customWidth="1"/>
    <col min="9221" max="9221" width="48.7109375" style="219" customWidth="1"/>
    <col min="9222" max="9222" width="7.42578125" style="219" customWidth="1"/>
    <col min="9223" max="9223" width="9.85546875" style="219" customWidth="1"/>
    <col min="9224" max="9228" width="8.7109375" style="219" customWidth="1"/>
    <col min="9229" max="9229" width="43" style="219" customWidth="1"/>
    <col min="9230" max="9472" width="12.42578125" style="219"/>
    <col min="9473" max="9473" width="44.140625" style="219" customWidth="1"/>
    <col min="9474" max="9476" width="11" style="219" customWidth="1"/>
    <col min="9477" max="9477" width="48.7109375" style="219" customWidth="1"/>
    <col min="9478" max="9478" width="7.42578125" style="219" customWidth="1"/>
    <col min="9479" max="9479" width="9.85546875" style="219" customWidth="1"/>
    <col min="9480" max="9484" width="8.7109375" style="219" customWidth="1"/>
    <col min="9485" max="9485" width="43" style="219" customWidth="1"/>
    <col min="9486" max="9728" width="12.42578125" style="219"/>
    <col min="9729" max="9729" width="44.140625" style="219" customWidth="1"/>
    <col min="9730" max="9732" width="11" style="219" customWidth="1"/>
    <col min="9733" max="9733" width="48.7109375" style="219" customWidth="1"/>
    <col min="9734" max="9734" width="7.42578125" style="219" customWidth="1"/>
    <col min="9735" max="9735" width="9.85546875" style="219" customWidth="1"/>
    <col min="9736" max="9740" width="8.7109375" style="219" customWidth="1"/>
    <col min="9741" max="9741" width="43" style="219" customWidth="1"/>
    <col min="9742" max="9984" width="12.42578125" style="219"/>
    <col min="9985" max="9985" width="44.140625" style="219" customWidth="1"/>
    <col min="9986" max="9988" width="11" style="219" customWidth="1"/>
    <col min="9989" max="9989" width="48.7109375" style="219" customWidth="1"/>
    <col min="9990" max="9990" width="7.42578125" style="219" customWidth="1"/>
    <col min="9991" max="9991" width="9.85546875" style="219" customWidth="1"/>
    <col min="9992" max="9996" width="8.7109375" style="219" customWidth="1"/>
    <col min="9997" max="9997" width="43" style="219" customWidth="1"/>
    <col min="9998" max="10240" width="12.42578125" style="219"/>
    <col min="10241" max="10241" width="44.140625" style="219" customWidth="1"/>
    <col min="10242" max="10244" width="11" style="219" customWidth="1"/>
    <col min="10245" max="10245" width="48.7109375" style="219" customWidth="1"/>
    <col min="10246" max="10246" width="7.42578125" style="219" customWidth="1"/>
    <col min="10247" max="10247" width="9.85546875" style="219" customWidth="1"/>
    <col min="10248" max="10252" width="8.7109375" style="219" customWidth="1"/>
    <col min="10253" max="10253" width="43" style="219" customWidth="1"/>
    <col min="10254" max="10496" width="12.42578125" style="219"/>
    <col min="10497" max="10497" width="44.140625" style="219" customWidth="1"/>
    <col min="10498" max="10500" width="11" style="219" customWidth="1"/>
    <col min="10501" max="10501" width="48.7109375" style="219" customWidth="1"/>
    <col min="10502" max="10502" width="7.42578125" style="219" customWidth="1"/>
    <col min="10503" max="10503" width="9.85546875" style="219" customWidth="1"/>
    <col min="10504" max="10508" width="8.7109375" style="219" customWidth="1"/>
    <col min="10509" max="10509" width="43" style="219" customWidth="1"/>
    <col min="10510" max="10752" width="12.42578125" style="219"/>
    <col min="10753" max="10753" width="44.140625" style="219" customWidth="1"/>
    <col min="10754" max="10756" width="11" style="219" customWidth="1"/>
    <col min="10757" max="10757" width="48.7109375" style="219" customWidth="1"/>
    <col min="10758" max="10758" width="7.42578125" style="219" customWidth="1"/>
    <col min="10759" max="10759" width="9.85546875" style="219" customWidth="1"/>
    <col min="10760" max="10764" width="8.7109375" style="219" customWidth="1"/>
    <col min="10765" max="10765" width="43" style="219" customWidth="1"/>
    <col min="10766" max="11008" width="12.42578125" style="219"/>
    <col min="11009" max="11009" width="44.140625" style="219" customWidth="1"/>
    <col min="11010" max="11012" width="11" style="219" customWidth="1"/>
    <col min="11013" max="11013" width="48.7109375" style="219" customWidth="1"/>
    <col min="11014" max="11014" width="7.42578125" style="219" customWidth="1"/>
    <col min="11015" max="11015" width="9.85546875" style="219" customWidth="1"/>
    <col min="11016" max="11020" width="8.7109375" style="219" customWidth="1"/>
    <col min="11021" max="11021" width="43" style="219" customWidth="1"/>
    <col min="11022" max="11264" width="12.42578125" style="219"/>
    <col min="11265" max="11265" width="44.140625" style="219" customWidth="1"/>
    <col min="11266" max="11268" width="11" style="219" customWidth="1"/>
    <col min="11269" max="11269" width="48.7109375" style="219" customWidth="1"/>
    <col min="11270" max="11270" width="7.42578125" style="219" customWidth="1"/>
    <col min="11271" max="11271" width="9.85546875" style="219" customWidth="1"/>
    <col min="11272" max="11276" width="8.7109375" style="219" customWidth="1"/>
    <col min="11277" max="11277" width="43" style="219" customWidth="1"/>
    <col min="11278" max="11520" width="12.42578125" style="219"/>
    <col min="11521" max="11521" width="44.140625" style="219" customWidth="1"/>
    <col min="11522" max="11524" width="11" style="219" customWidth="1"/>
    <col min="11525" max="11525" width="48.7109375" style="219" customWidth="1"/>
    <col min="11526" max="11526" width="7.42578125" style="219" customWidth="1"/>
    <col min="11527" max="11527" width="9.85546875" style="219" customWidth="1"/>
    <col min="11528" max="11532" width="8.7109375" style="219" customWidth="1"/>
    <col min="11533" max="11533" width="43" style="219" customWidth="1"/>
    <col min="11534" max="11776" width="12.42578125" style="219"/>
    <col min="11777" max="11777" width="44.140625" style="219" customWidth="1"/>
    <col min="11778" max="11780" width="11" style="219" customWidth="1"/>
    <col min="11781" max="11781" width="48.7109375" style="219" customWidth="1"/>
    <col min="11782" max="11782" width="7.42578125" style="219" customWidth="1"/>
    <col min="11783" max="11783" width="9.85546875" style="219" customWidth="1"/>
    <col min="11784" max="11788" width="8.7109375" style="219" customWidth="1"/>
    <col min="11789" max="11789" width="43" style="219" customWidth="1"/>
    <col min="11790" max="12032" width="12.42578125" style="219"/>
    <col min="12033" max="12033" width="44.140625" style="219" customWidth="1"/>
    <col min="12034" max="12036" width="11" style="219" customWidth="1"/>
    <col min="12037" max="12037" width="48.7109375" style="219" customWidth="1"/>
    <col min="12038" max="12038" width="7.42578125" style="219" customWidth="1"/>
    <col min="12039" max="12039" width="9.85546875" style="219" customWidth="1"/>
    <col min="12040" max="12044" width="8.7109375" style="219" customWidth="1"/>
    <col min="12045" max="12045" width="43" style="219" customWidth="1"/>
    <col min="12046" max="12288" width="12.42578125" style="219"/>
    <col min="12289" max="12289" width="44.140625" style="219" customWidth="1"/>
    <col min="12290" max="12292" width="11" style="219" customWidth="1"/>
    <col min="12293" max="12293" width="48.7109375" style="219" customWidth="1"/>
    <col min="12294" max="12294" width="7.42578125" style="219" customWidth="1"/>
    <col min="12295" max="12295" width="9.85546875" style="219" customWidth="1"/>
    <col min="12296" max="12300" width="8.7109375" style="219" customWidth="1"/>
    <col min="12301" max="12301" width="43" style="219" customWidth="1"/>
    <col min="12302" max="12544" width="12.42578125" style="219"/>
    <col min="12545" max="12545" width="44.140625" style="219" customWidth="1"/>
    <col min="12546" max="12548" width="11" style="219" customWidth="1"/>
    <col min="12549" max="12549" width="48.7109375" style="219" customWidth="1"/>
    <col min="12550" max="12550" width="7.42578125" style="219" customWidth="1"/>
    <col min="12551" max="12551" width="9.85546875" style="219" customWidth="1"/>
    <col min="12552" max="12556" width="8.7109375" style="219" customWidth="1"/>
    <col min="12557" max="12557" width="43" style="219" customWidth="1"/>
    <col min="12558" max="12800" width="12.42578125" style="219"/>
    <col min="12801" max="12801" width="44.140625" style="219" customWidth="1"/>
    <col min="12802" max="12804" width="11" style="219" customWidth="1"/>
    <col min="12805" max="12805" width="48.7109375" style="219" customWidth="1"/>
    <col min="12806" max="12806" width="7.42578125" style="219" customWidth="1"/>
    <col min="12807" max="12807" width="9.85546875" style="219" customWidth="1"/>
    <col min="12808" max="12812" width="8.7109375" style="219" customWidth="1"/>
    <col min="12813" max="12813" width="43" style="219" customWidth="1"/>
    <col min="12814" max="13056" width="12.42578125" style="219"/>
    <col min="13057" max="13057" width="44.140625" style="219" customWidth="1"/>
    <col min="13058" max="13060" width="11" style="219" customWidth="1"/>
    <col min="13061" max="13061" width="48.7109375" style="219" customWidth="1"/>
    <col min="13062" max="13062" width="7.42578125" style="219" customWidth="1"/>
    <col min="13063" max="13063" width="9.85546875" style="219" customWidth="1"/>
    <col min="13064" max="13068" width="8.7109375" style="219" customWidth="1"/>
    <col min="13069" max="13069" width="43" style="219" customWidth="1"/>
    <col min="13070" max="13312" width="12.42578125" style="219"/>
    <col min="13313" max="13313" width="44.140625" style="219" customWidth="1"/>
    <col min="13314" max="13316" width="11" style="219" customWidth="1"/>
    <col min="13317" max="13317" width="48.7109375" style="219" customWidth="1"/>
    <col min="13318" max="13318" width="7.42578125" style="219" customWidth="1"/>
    <col min="13319" max="13319" width="9.85546875" style="219" customWidth="1"/>
    <col min="13320" max="13324" width="8.7109375" style="219" customWidth="1"/>
    <col min="13325" max="13325" width="43" style="219" customWidth="1"/>
    <col min="13326" max="13568" width="12.42578125" style="219"/>
    <col min="13569" max="13569" width="44.140625" style="219" customWidth="1"/>
    <col min="13570" max="13572" width="11" style="219" customWidth="1"/>
    <col min="13573" max="13573" width="48.7109375" style="219" customWidth="1"/>
    <col min="13574" max="13574" width="7.42578125" style="219" customWidth="1"/>
    <col min="13575" max="13575" width="9.85546875" style="219" customWidth="1"/>
    <col min="13576" max="13580" width="8.7109375" style="219" customWidth="1"/>
    <col min="13581" max="13581" width="43" style="219" customWidth="1"/>
    <col min="13582" max="13824" width="12.42578125" style="219"/>
    <col min="13825" max="13825" width="44.140625" style="219" customWidth="1"/>
    <col min="13826" max="13828" width="11" style="219" customWidth="1"/>
    <col min="13829" max="13829" width="48.7109375" style="219" customWidth="1"/>
    <col min="13830" max="13830" width="7.42578125" style="219" customWidth="1"/>
    <col min="13831" max="13831" width="9.85546875" style="219" customWidth="1"/>
    <col min="13832" max="13836" width="8.7109375" style="219" customWidth="1"/>
    <col min="13837" max="13837" width="43" style="219" customWidth="1"/>
    <col min="13838" max="14080" width="12.42578125" style="219"/>
    <col min="14081" max="14081" width="44.140625" style="219" customWidth="1"/>
    <col min="14082" max="14084" width="11" style="219" customWidth="1"/>
    <col min="14085" max="14085" width="48.7109375" style="219" customWidth="1"/>
    <col min="14086" max="14086" width="7.42578125" style="219" customWidth="1"/>
    <col min="14087" max="14087" width="9.85546875" style="219" customWidth="1"/>
    <col min="14088" max="14092" width="8.7109375" style="219" customWidth="1"/>
    <col min="14093" max="14093" width="43" style="219" customWidth="1"/>
    <col min="14094" max="14336" width="12.42578125" style="219"/>
    <col min="14337" max="14337" width="44.140625" style="219" customWidth="1"/>
    <col min="14338" max="14340" width="11" style="219" customWidth="1"/>
    <col min="14341" max="14341" width="48.7109375" style="219" customWidth="1"/>
    <col min="14342" max="14342" width="7.42578125" style="219" customWidth="1"/>
    <col min="14343" max="14343" width="9.85546875" style="219" customWidth="1"/>
    <col min="14344" max="14348" width="8.7109375" style="219" customWidth="1"/>
    <col min="14349" max="14349" width="43" style="219" customWidth="1"/>
    <col min="14350" max="14592" width="12.42578125" style="219"/>
    <col min="14593" max="14593" width="44.140625" style="219" customWidth="1"/>
    <col min="14594" max="14596" width="11" style="219" customWidth="1"/>
    <col min="14597" max="14597" width="48.7109375" style="219" customWidth="1"/>
    <col min="14598" max="14598" width="7.42578125" style="219" customWidth="1"/>
    <col min="14599" max="14599" width="9.85546875" style="219" customWidth="1"/>
    <col min="14600" max="14604" width="8.7109375" style="219" customWidth="1"/>
    <col min="14605" max="14605" width="43" style="219" customWidth="1"/>
    <col min="14606" max="14848" width="12.42578125" style="219"/>
    <col min="14849" max="14849" width="44.140625" style="219" customWidth="1"/>
    <col min="14850" max="14852" width="11" style="219" customWidth="1"/>
    <col min="14853" max="14853" width="48.7109375" style="219" customWidth="1"/>
    <col min="14854" max="14854" width="7.42578125" style="219" customWidth="1"/>
    <col min="14855" max="14855" width="9.85546875" style="219" customWidth="1"/>
    <col min="14856" max="14860" width="8.7109375" style="219" customWidth="1"/>
    <col min="14861" max="14861" width="43" style="219" customWidth="1"/>
    <col min="14862" max="15104" width="12.42578125" style="219"/>
    <col min="15105" max="15105" width="44.140625" style="219" customWidth="1"/>
    <col min="15106" max="15108" width="11" style="219" customWidth="1"/>
    <col min="15109" max="15109" width="48.7109375" style="219" customWidth="1"/>
    <col min="15110" max="15110" width="7.42578125" style="219" customWidth="1"/>
    <col min="15111" max="15111" width="9.85546875" style="219" customWidth="1"/>
    <col min="15112" max="15116" width="8.7109375" style="219" customWidth="1"/>
    <col min="15117" max="15117" width="43" style="219" customWidth="1"/>
    <col min="15118" max="15360" width="12.42578125" style="219"/>
    <col min="15361" max="15361" width="44.140625" style="219" customWidth="1"/>
    <col min="15362" max="15364" width="11" style="219" customWidth="1"/>
    <col min="15365" max="15365" width="48.7109375" style="219" customWidth="1"/>
    <col min="15366" max="15366" width="7.42578125" style="219" customWidth="1"/>
    <col min="15367" max="15367" width="9.85546875" style="219" customWidth="1"/>
    <col min="15368" max="15372" width="8.7109375" style="219" customWidth="1"/>
    <col min="15373" max="15373" width="43" style="219" customWidth="1"/>
    <col min="15374" max="15616" width="12.42578125" style="219"/>
    <col min="15617" max="15617" width="44.140625" style="219" customWidth="1"/>
    <col min="15618" max="15620" width="11" style="219" customWidth="1"/>
    <col min="15621" max="15621" width="48.7109375" style="219" customWidth="1"/>
    <col min="15622" max="15622" width="7.42578125" style="219" customWidth="1"/>
    <col min="15623" max="15623" width="9.85546875" style="219" customWidth="1"/>
    <col min="15624" max="15628" width="8.7109375" style="219" customWidth="1"/>
    <col min="15629" max="15629" width="43" style="219" customWidth="1"/>
    <col min="15630" max="15872" width="12.42578125" style="219"/>
    <col min="15873" max="15873" width="44.140625" style="219" customWidth="1"/>
    <col min="15874" max="15876" width="11" style="219" customWidth="1"/>
    <col min="15877" max="15877" width="48.7109375" style="219" customWidth="1"/>
    <col min="15878" max="15878" width="7.42578125" style="219" customWidth="1"/>
    <col min="15879" max="15879" width="9.85546875" style="219" customWidth="1"/>
    <col min="15880" max="15884" width="8.7109375" style="219" customWidth="1"/>
    <col min="15885" max="15885" width="43" style="219" customWidth="1"/>
    <col min="15886" max="16128" width="12.42578125" style="219"/>
    <col min="16129" max="16129" width="44.140625" style="219" customWidth="1"/>
    <col min="16130" max="16132" width="11" style="219" customWidth="1"/>
    <col min="16133" max="16133" width="48.7109375" style="219" customWidth="1"/>
    <col min="16134" max="16134" width="7.42578125" style="219" customWidth="1"/>
    <col min="16135" max="16135" width="9.85546875" style="219" customWidth="1"/>
    <col min="16136" max="16140" width="8.7109375" style="219" customWidth="1"/>
    <col min="16141" max="16141" width="43" style="219" customWidth="1"/>
    <col min="16142" max="16384" width="12.42578125" style="219"/>
  </cols>
  <sheetData>
    <row r="1" spans="1:13" s="292" customFormat="1" ht="24.75" customHeight="1">
      <c r="A1" s="220" t="s">
        <v>0</v>
      </c>
      <c r="B1" s="217"/>
      <c r="C1" s="821"/>
      <c r="D1" s="217"/>
      <c r="E1" s="291" t="s">
        <v>1</v>
      </c>
      <c r="L1" s="293"/>
      <c r="M1" s="218"/>
    </row>
    <row r="2" spans="1:13" ht="18.95" customHeight="1"/>
    <row r="3" spans="1:13" s="295" customFormat="1" ht="18.95" customHeight="1">
      <c r="A3" s="871" t="s">
        <v>804</v>
      </c>
      <c r="B3" s="871"/>
      <c r="C3" s="895"/>
      <c r="D3" s="871"/>
      <c r="E3" s="877" t="s">
        <v>803</v>
      </c>
      <c r="G3" s="232"/>
      <c r="H3" s="219"/>
      <c r="K3" s="296"/>
      <c r="L3" s="297"/>
      <c r="M3" s="298"/>
    </row>
    <row r="4" spans="1:13" ht="20.25">
      <c r="A4" s="892" t="s">
        <v>690</v>
      </c>
      <c r="B4" s="875"/>
      <c r="C4" s="896"/>
      <c r="D4" s="875"/>
      <c r="E4" s="878" t="s">
        <v>691</v>
      </c>
    </row>
    <row r="5" spans="1:13" ht="35.25" customHeight="1">
      <c r="E5" s="265" t="s">
        <v>692</v>
      </c>
      <c r="F5" s="761"/>
      <c r="G5" s="177"/>
      <c r="H5" s="177"/>
      <c r="I5" s="177"/>
      <c r="M5" s="232"/>
    </row>
    <row r="6" spans="1:13" ht="16.5" customHeight="1">
      <c r="A6" s="304" t="s">
        <v>360</v>
      </c>
      <c r="B6" s="13"/>
      <c r="C6" s="814">
        <v>2016</v>
      </c>
      <c r="D6" s="13"/>
      <c r="E6" s="1039" t="s">
        <v>361</v>
      </c>
      <c r="H6" s="301"/>
      <c r="J6" s="301"/>
      <c r="L6" s="302"/>
      <c r="M6" s="303"/>
    </row>
    <row r="7" spans="1:13" ht="13.5" customHeight="1">
      <c r="A7" s="12"/>
      <c r="B7" s="17"/>
      <c r="C7" s="814"/>
      <c r="D7" s="17"/>
      <c r="E7" s="71"/>
      <c r="H7" s="301"/>
      <c r="J7" s="301"/>
      <c r="L7" s="302"/>
      <c r="M7" s="303"/>
    </row>
    <row r="8" spans="1:13" ht="13.5" customHeight="1">
      <c r="A8" s="304" t="s">
        <v>364</v>
      </c>
      <c r="B8" s="17"/>
      <c r="C8" s="814"/>
      <c r="D8" s="17"/>
      <c r="E8" s="230" t="s">
        <v>367</v>
      </c>
      <c r="G8" s="238"/>
      <c r="H8" s="305"/>
      <c r="I8" s="238"/>
      <c r="J8" s="238"/>
      <c r="K8" s="238"/>
      <c r="L8" s="238"/>
      <c r="M8" s="232"/>
    </row>
    <row r="9" spans="1:13" ht="8.1" customHeight="1">
      <c r="A9" s="18"/>
      <c r="B9" s="18"/>
      <c r="D9" s="18"/>
      <c r="E9" s="71"/>
      <c r="G9" s="238"/>
      <c r="H9" s="305"/>
      <c r="I9" s="238"/>
      <c r="J9" s="238"/>
      <c r="K9" s="238"/>
      <c r="L9" s="238"/>
      <c r="M9" s="232"/>
    </row>
    <row r="10" spans="1:13" ht="18" customHeight="1">
      <c r="A10" s="12" t="s">
        <v>368</v>
      </c>
      <c r="B10" s="338"/>
      <c r="C10" s="598">
        <v>6.1</v>
      </c>
      <c r="D10" s="338"/>
      <c r="E10" s="307" t="s">
        <v>369</v>
      </c>
      <c r="F10" s="759"/>
      <c r="G10" s="329"/>
      <c r="I10" s="308"/>
      <c r="J10" s="308"/>
      <c r="K10" s="309"/>
      <c r="L10" s="309"/>
      <c r="M10" s="232"/>
    </row>
    <row r="11" spans="1:13" ht="18" customHeight="1">
      <c r="A11" s="18" t="s">
        <v>370</v>
      </c>
      <c r="B11" s="338"/>
      <c r="C11" s="822">
        <v>19.7</v>
      </c>
      <c r="D11" s="338"/>
      <c r="E11" s="307" t="s">
        <v>371</v>
      </c>
      <c r="F11" s="759"/>
      <c r="G11" s="329"/>
      <c r="I11" s="308"/>
      <c r="J11" s="308"/>
      <c r="K11" s="309"/>
      <c r="L11" s="309"/>
    </row>
    <row r="12" spans="1:13" ht="18" customHeight="1">
      <c r="A12" s="12" t="s">
        <v>372</v>
      </c>
      <c r="B12" s="12"/>
      <c r="C12" s="823">
        <v>1.7</v>
      </c>
      <c r="D12" s="12"/>
      <c r="E12" s="307" t="s">
        <v>1010</v>
      </c>
      <c r="F12" s="759"/>
      <c r="G12" s="329"/>
      <c r="I12" s="308"/>
      <c r="J12" s="308"/>
      <c r="K12" s="309"/>
      <c r="L12" s="309"/>
    </row>
    <row r="13" spans="1:13" ht="18" customHeight="1">
      <c r="A13" s="18" t="s">
        <v>373</v>
      </c>
      <c r="B13" s="338"/>
      <c r="C13" s="822"/>
      <c r="D13" s="338"/>
      <c r="E13" s="307" t="s">
        <v>1018</v>
      </c>
      <c r="F13" s="759"/>
      <c r="G13" s="329"/>
      <c r="I13" s="308"/>
      <c r="J13" s="308"/>
      <c r="K13" s="309"/>
      <c r="L13" s="309"/>
      <c r="M13" s="240"/>
    </row>
    <row r="14" spans="1:13" ht="18" customHeight="1">
      <c r="A14" s="12" t="s">
        <v>374</v>
      </c>
      <c r="B14" s="12"/>
      <c r="C14" s="823">
        <v>4.2</v>
      </c>
      <c r="D14" s="12"/>
      <c r="E14" s="307" t="s">
        <v>375</v>
      </c>
      <c r="F14" s="759"/>
      <c r="G14" s="329"/>
      <c r="I14" s="308"/>
      <c r="J14" s="308"/>
      <c r="K14" s="309"/>
      <c r="L14" s="309"/>
      <c r="M14" s="240"/>
    </row>
    <row r="15" spans="1:13" ht="18" customHeight="1">
      <c r="A15" s="12" t="s">
        <v>376</v>
      </c>
      <c r="B15" s="338"/>
      <c r="C15" s="822"/>
      <c r="D15" s="338"/>
      <c r="E15" s="307" t="s">
        <v>1020</v>
      </c>
      <c r="F15" s="759"/>
      <c r="G15" s="329"/>
      <c r="I15" s="308"/>
      <c r="J15" s="308"/>
      <c r="K15" s="309"/>
      <c r="L15" s="309"/>
      <c r="M15" s="232"/>
    </row>
    <row r="16" spans="1:13" ht="18" customHeight="1">
      <c r="A16" s="12" t="s">
        <v>1022</v>
      </c>
      <c r="B16" s="338"/>
      <c r="C16" s="822">
        <v>1</v>
      </c>
      <c r="D16" s="338"/>
      <c r="E16" s="307" t="s">
        <v>378</v>
      </c>
      <c r="F16" s="760"/>
      <c r="G16" s="329"/>
      <c r="I16" s="308"/>
      <c r="J16" s="308"/>
      <c r="K16" s="309"/>
      <c r="L16" s="309"/>
      <c r="M16" s="232"/>
    </row>
    <row r="17" spans="1:13" ht="18" customHeight="1">
      <c r="A17" s="12" t="s">
        <v>379</v>
      </c>
      <c r="B17" s="338"/>
      <c r="C17" s="822">
        <v>4.7</v>
      </c>
      <c r="D17" s="338"/>
      <c r="E17" s="307" t="s">
        <v>380</v>
      </c>
      <c r="F17" s="759"/>
      <c r="G17" s="329"/>
      <c r="I17" s="308"/>
      <c r="J17" s="308"/>
      <c r="K17" s="308"/>
      <c r="L17" s="309"/>
      <c r="M17" s="240"/>
    </row>
    <row r="18" spans="1:13" ht="18" customHeight="1">
      <c r="A18" s="12" t="s">
        <v>381</v>
      </c>
      <c r="B18" s="338"/>
      <c r="C18" s="822">
        <v>17.100000000000001</v>
      </c>
      <c r="D18" s="338"/>
      <c r="E18" s="307" t="s">
        <v>382</v>
      </c>
      <c r="F18" s="759"/>
      <c r="G18" s="329"/>
      <c r="I18" s="308"/>
      <c r="J18" s="308"/>
      <c r="K18" s="309"/>
      <c r="L18" s="309"/>
      <c r="M18" s="232"/>
    </row>
    <row r="19" spans="1:13" ht="18" customHeight="1">
      <c r="A19" s="12" t="s">
        <v>383</v>
      </c>
      <c r="B19" s="338"/>
      <c r="C19" s="822">
        <v>4.4000000000000004</v>
      </c>
      <c r="D19" s="338"/>
      <c r="E19" s="307" t="s">
        <v>384</v>
      </c>
      <c r="F19" s="759"/>
      <c r="G19" s="329"/>
      <c r="I19" s="308"/>
      <c r="J19" s="308"/>
      <c r="K19" s="309"/>
      <c r="L19" s="309"/>
      <c r="M19" s="232"/>
    </row>
    <row r="20" spans="1:13" ht="18" customHeight="1">
      <c r="A20" s="12" t="s">
        <v>385</v>
      </c>
      <c r="B20" s="338"/>
      <c r="C20" s="822">
        <v>3.8</v>
      </c>
      <c r="D20" s="338"/>
      <c r="E20" s="307" t="s">
        <v>386</v>
      </c>
      <c r="F20" s="759"/>
      <c r="G20" s="329"/>
      <c r="I20" s="308"/>
      <c r="J20" s="308"/>
      <c r="K20" s="309"/>
      <c r="L20" s="309"/>
      <c r="M20" s="240"/>
    </row>
    <row r="21" spans="1:13" ht="18" customHeight="1">
      <c r="A21" s="12" t="s">
        <v>387</v>
      </c>
      <c r="B21" s="338"/>
      <c r="C21" s="822">
        <v>0.3</v>
      </c>
      <c r="D21" s="338"/>
      <c r="E21" s="307" t="s">
        <v>388</v>
      </c>
      <c r="F21" s="759"/>
      <c r="G21" s="329"/>
      <c r="H21" s="308"/>
      <c r="I21" s="308"/>
      <c r="J21" s="308"/>
      <c r="K21" s="309"/>
      <c r="L21" s="309"/>
      <c r="M21" s="240"/>
    </row>
    <row r="22" spans="1:13" ht="18" customHeight="1">
      <c r="A22" s="12" t="s">
        <v>410</v>
      </c>
      <c r="B22" s="18"/>
      <c r="C22" s="823">
        <v>0.3</v>
      </c>
      <c r="D22" s="18"/>
      <c r="E22" s="307" t="s">
        <v>390</v>
      </c>
      <c r="F22" s="759"/>
      <c r="G22" s="329"/>
      <c r="H22" s="308"/>
      <c r="I22" s="308"/>
      <c r="J22" s="308"/>
      <c r="K22" s="309"/>
      <c r="L22" s="309"/>
      <c r="M22" s="240"/>
    </row>
    <row r="23" spans="1:13" ht="18" customHeight="1">
      <c r="A23" s="12" t="s">
        <v>391</v>
      </c>
      <c r="B23" s="338"/>
      <c r="C23" s="824"/>
      <c r="D23" s="338"/>
      <c r="E23" s="307" t="s">
        <v>411</v>
      </c>
      <c r="F23" s="759"/>
      <c r="G23" s="329"/>
      <c r="H23" s="308"/>
      <c r="I23" s="308"/>
      <c r="J23" s="308"/>
      <c r="K23" s="309"/>
      <c r="L23" s="308"/>
      <c r="M23" s="240"/>
    </row>
    <row r="24" spans="1:13" ht="18" customHeight="1">
      <c r="A24" s="12" t="s">
        <v>1017</v>
      </c>
      <c r="B24" s="338"/>
      <c r="C24" s="822">
        <v>2.4</v>
      </c>
      <c r="D24" s="338"/>
      <c r="E24" s="307" t="s">
        <v>392</v>
      </c>
      <c r="F24" s="759"/>
      <c r="G24" s="329"/>
      <c r="I24" s="308"/>
      <c r="J24" s="308"/>
      <c r="K24" s="309"/>
      <c r="L24" s="309"/>
      <c r="M24" s="240"/>
    </row>
    <row r="25" spans="1:13" ht="18" customHeight="1">
      <c r="A25" s="12" t="s">
        <v>393</v>
      </c>
      <c r="B25" s="338"/>
      <c r="C25" s="822">
        <v>3.4</v>
      </c>
      <c r="D25" s="338"/>
      <c r="E25" s="307" t="s">
        <v>1012</v>
      </c>
      <c r="F25" s="759"/>
      <c r="G25" s="329"/>
      <c r="I25" s="308"/>
      <c r="J25" s="308"/>
      <c r="K25" s="309"/>
      <c r="L25" s="309"/>
      <c r="M25" s="240"/>
    </row>
    <row r="26" spans="1:13" ht="18" customHeight="1">
      <c r="A26" s="12" t="s">
        <v>397</v>
      </c>
      <c r="B26" s="12"/>
      <c r="C26" s="823">
        <v>0.8</v>
      </c>
      <c r="D26" s="12"/>
      <c r="E26" s="307" t="s">
        <v>398</v>
      </c>
      <c r="F26" s="759"/>
      <c r="G26" s="329"/>
      <c r="I26" s="308"/>
      <c r="J26" s="308"/>
      <c r="K26" s="309"/>
      <c r="L26" s="309"/>
      <c r="M26" s="232"/>
    </row>
    <row r="27" spans="1:13" ht="18" customHeight="1">
      <c r="A27" s="12" t="s">
        <v>399</v>
      </c>
      <c r="B27" s="338"/>
      <c r="C27" s="822"/>
      <c r="D27" s="338"/>
      <c r="E27" s="307" t="s">
        <v>1021</v>
      </c>
      <c r="F27" s="758"/>
      <c r="G27" s="333"/>
      <c r="I27" s="308"/>
      <c r="J27" s="308"/>
      <c r="K27" s="309"/>
      <c r="L27" s="309"/>
      <c r="M27" s="232"/>
    </row>
    <row r="28" spans="1:13" s="177" customFormat="1" ht="18" customHeight="1">
      <c r="A28" s="12" t="s">
        <v>1016</v>
      </c>
      <c r="B28" s="338"/>
      <c r="C28" s="822">
        <v>12.7</v>
      </c>
      <c r="D28" s="338"/>
      <c r="E28" s="307" t="s">
        <v>1019</v>
      </c>
      <c r="G28" s="310"/>
      <c r="H28" s="311"/>
      <c r="I28" s="219"/>
      <c r="J28" s="219"/>
      <c r="K28" s="219"/>
      <c r="L28" s="219"/>
      <c r="M28" s="232"/>
    </row>
    <row r="29" spans="1:13" s="312" customFormat="1" ht="18" customHeight="1">
      <c r="A29" s="12" t="s">
        <v>400</v>
      </c>
      <c r="B29" s="12"/>
      <c r="C29" s="823">
        <v>17.3</v>
      </c>
      <c r="D29" s="12"/>
      <c r="E29" s="307" t="s">
        <v>401</v>
      </c>
      <c r="H29" s="177"/>
    </row>
    <row r="30" spans="1:13" s="177" customFormat="1" ht="18" customHeight="1">
      <c r="A30" s="12" t="s">
        <v>402</v>
      </c>
      <c r="B30" s="338"/>
      <c r="C30" s="822"/>
      <c r="D30" s="338"/>
      <c r="E30" s="307" t="s">
        <v>1015</v>
      </c>
      <c r="L30" s="252"/>
      <c r="M30" s="252"/>
    </row>
    <row r="31" spans="1:13" s="177" customFormat="1" ht="33.75" customHeight="1">
      <c r="A31" s="313" t="s">
        <v>403</v>
      </c>
      <c r="B31" s="756"/>
      <c r="C31" s="599">
        <v>2502</v>
      </c>
      <c r="D31" s="756"/>
      <c r="E31" s="1041" t="s">
        <v>404</v>
      </c>
      <c r="H31" s="315"/>
      <c r="L31" s="252"/>
      <c r="M31" s="252"/>
    </row>
    <row r="32" spans="1:13" s="177" customFormat="1" ht="12.95" customHeight="1">
      <c r="A32" s="18"/>
      <c r="B32" s="18"/>
      <c r="C32" s="598"/>
      <c r="D32" s="18"/>
      <c r="E32" s="71"/>
      <c r="G32" s="315"/>
      <c r="H32" s="315"/>
      <c r="L32" s="252"/>
      <c r="M32" s="252"/>
    </row>
    <row r="33" spans="1:13" s="177" customFormat="1" ht="12.95" customHeight="1">
      <c r="A33" s="316"/>
      <c r="B33" s="316"/>
      <c r="C33" s="825"/>
      <c r="D33" s="316"/>
      <c r="E33" s="71"/>
      <c r="G33" s="315"/>
      <c r="H33" s="315"/>
      <c r="J33" s="315"/>
      <c r="L33" s="252"/>
      <c r="M33" s="252"/>
    </row>
    <row r="34" spans="1:13" s="177" customFormat="1" ht="12.95" customHeight="1">
      <c r="A34" s="12"/>
      <c r="B34" s="12"/>
      <c r="C34" s="598"/>
      <c r="D34" s="12"/>
      <c r="E34" s="71"/>
      <c r="F34" s="308"/>
      <c r="G34" s="315"/>
      <c r="H34" s="315"/>
      <c r="L34" s="252"/>
      <c r="M34" s="219"/>
    </row>
    <row r="35" spans="1:13" s="177" customFormat="1" ht="12.95" customHeight="1">
      <c r="A35" s="12"/>
      <c r="B35" s="12"/>
      <c r="C35" s="598"/>
      <c r="D35" s="12"/>
      <c r="E35" s="71"/>
      <c r="F35" s="308"/>
      <c r="G35" s="315"/>
      <c r="H35" s="315"/>
      <c r="L35" s="252"/>
      <c r="M35" s="219"/>
    </row>
    <row r="36" spans="1:13" s="177" customFormat="1" ht="12.95" customHeight="1">
      <c r="A36" s="12"/>
      <c r="B36" s="12"/>
      <c r="C36" s="598"/>
      <c r="D36" s="12"/>
      <c r="E36" s="71"/>
      <c r="F36" s="308"/>
      <c r="G36" s="315"/>
      <c r="H36" s="315"/>
      <c r="L36" s="252"/>
      <c r="M36" s="219"/>
    </row>
    <row r="37" spans="1:13" s="177" customFormat="1" ht="12.95" customHeight="1">
      <c r="A37" s="12"/>
      <c r="B37" s="12"/>
      <c r="C37" s="598"/>
      <c r="D37" s="12"/>
      <c r="E37" s="71"/>
      <c r="F37" s="308"/>
      <c r="G37" s="315"/>
      <c r="H37" s="315"/>
      <c r="L37" s="252"/>
      <c r="M37" s="219"/>
    </row>
    <row r="38" spans="1:13" s="177" customFormat="1" ht="12.95" customHeight="1">
      <c r="A38" s="12"/>
      <c r="B38" s="12"/>
      <c r="C38" s="598"/>
      <c r="D38" s="12"/>
      <c r="E38" s="71"/>
      <c r="F38" s="308"/>
      <c r="G38" s="315"/>
      <c r="H38" s="315"/>
      <c r="L38" s="252"/>
      <c r="M38" s="219"/>
    </row>
    <row r="39" spans="1:13" s="177" customFormat="1" ht="12.95" customHeight="1">
      <c r="A39" s="318"/>
      <c r="B39" s="18"/>
      <c r="C39" s="598"/>
      <c r="D39" s="18"/>
      <c r="E39" s="757"/>
      <c r="F39" s="308"/>
      <c r="G39" s="315"/>
      <c r="H39" s="315"/>
      <c r="L39" s="252"/>
      <c r="M39" s="252"/>
    </row>
    <row r="40" spans="1:13" s="287" customFormat="1" ht="12.95" customHeight="1">
      <c r="A40" s="69" t="s">
        <v>855</v>
      </c>
      <c r="B40" s="72"/>
      <c r="C40" s="826"/>
      <c r="D40" s="72"/>
      <c r="E40" s="73" t="s">
        <v>856</v>
      </c>
      <c r="H40" s="285"/>
      <c r="I40" s="285"/>
      <c r="J40" s="285"/>
      <c r="K40" s="285"/>
      <c r="L40" s="286"/>
    </row>
    <row r="41" spans="1:13" s="177" customFormat="1" ht="12.95" customHeight="1">
      <c r="A41" s="745"/>
      <c r="B41" s="745"/>
      <c r="C41" s="827"/>
      <c r="D41" s="745"/>
      <c r="E41" s="294"/>
      <c r="F41" s="308"/>
      <c r="G41" s="315"/>
      <c r="H41" s="315"/>
      <c r="L41" s="252"/>
      <c r="M41" s="219"/>
    </row>
    <row r="42" spans="1:13" s="177" customFormat="1" ht="12.95" customHeight="1">
      <c r="A42" s="745"/>
      <c r="B42" s="745"/>
      <c r="C42" s="827"/>
      <c r="D42" s="745"/>
      <c r="E42" s="294"/>
      <c r="F42" s="308"/>
      <c r="G42" s="315"/>
      <c r="H42" s="315"/>
      <c r="L42" s="252"/>
      <c r="M42" s="219"/>
    </row>
    <row r="43" spans="1:13" s="177" customFormat="1" ht="12.95" customHeight="1">
      <c r="C43" s="643"/>
      <c r="E43" s="300"/>
      <c r="F43" s="308"/>
      <c r="G43" s="315"/>
      <c r="H43" s="315"/>
      <c r="L43" s="252"/>
      <c r="M43" s="252"/>
    </row>
    <row r="44" spans="1:13" ht="12.95" customHeight="1"/>
    <row r="47" spans="1:13" s="177" customFormat="1" ht="12.95" customHeight="1">
      <c r="A47" s="1135"/>
      <c r="B47" s="1135"/>
      <c r="C47" s="1135"/>
      <c r="D47" s="1135"/>
      <c r="E47" s="1135"/>
      <c r="F47" s="308"/>
      <c r="G47" s="315"/>
      <c r="H47" s="315"/>
      <c r="L47" s="252"/>
      <c r="M47" s="252"/>
    </row>
    <row r="48" spans="1:13" s="177" customFormat="1" ht="12.95" customHeight="1">
      <c r="C48" s="643"/>
      <c r="E48" s="320"/>
      <c r="F48" s="308"/>
      <c r="G48" s="315"/>
      <c r="H48" s="219"/>
      <c r="L48" s="252"/>
      <c r="M48" s="252"/>
    </row>
    <row r="49" spans="1:13" ht="12.95" customHeight="1">
      <c r="G49" s="315"/>
      <c r="H49" s="315"/>
    </row>
    <row r="50" spans="1:13" s="177" customFormat="1" ht="12.95" customHeight="1">
      <c r="A50" s="219"/>
      <c r="B50" s="219"/>
      <c r="C50" s="588"/>
      <c r="D50" s="219"/>
      <c r="E50" s="320"/>
      <c r="F50" s="308"/>
      <c r="G50" s="219"/>
      <c r="H50" s="315"/>
      <c r="L50" s="252"/>
      <c r="M50" s="240"/>
    </row>
    <row r="51" spans="1:13" s="177" customFormat="1" ht="12.95" customHeight="1">
      <c r="C51" s="643"/>
      <c r="E51" s="320"/>
      <c r="F51" s="308"/>
      <c r="G51" s="315"/>
      <c r="H51" s="315"/>
      <c r="L51" s="252"/>
      <c r="M51" s="252"/>
    </row>
    <row r="52" spans="1:13" s="177" customFormat="1" ht="12.95" customHeight="1">
      <c r="C52" s="643"/>
      <c r="E52" s="320"/>
      <c r="F52" s="308"/>
      <c r="G52" s="315"/>
      <c r="H52" s="315"/>
      <c r="L52" s="252"/>
      <c r="M52" s="252"/>
    </row>
    <row r="53" spans="1:13" s="177" customFormat="1" ht="12.95" customHeight="1">
      <c r="C53" s="643"/>
      <c r="E53" s="320"/>
      <c r="F53" s="308"/>
      <c r="G53" s="315"/>
      <c r="H53" s="315"/>
      <c r="L53" s="252"/>
      <c r="M53" s="219"/>
    </row>
    <row r="54" spans="1:13" s="177" customFormat="1" ht="12.95" customHeight="1">
      <c r="A54" s="321"/>
      <c r="B54" s="321"/>
      <c r="C54" s="828"/>
      <c r="D54" s="321"/>
      <c r="E54" s="320"/>
      <c r="F54" s="308"/>
      <c r="G54" s="315"/>
      <c r="L54" s="252"/>
      <c r="M54" s="252"/>
    </row>
    <row r="55" spans="1:13" s="177" customFormat="1" ht="12.95" customHeight="1">
      <c r="A55" s="321"/>
      <c r="B55" s="321"/>
      <c r="C55" s="828"/>
      <c r="D55" s="321"/>
      <c r="E55" s="320"/>
      <c r="F55" s="308"/>
      <c r="G55" s="315"/>
      <c r="L55" s="252"/>
      <c r="M55" s="252"/>
    </row>
    <row r="56" spans="1:13" s="177" customFormat="1" ht="12.95" customHeight="1">
      <c r="A56" s="219"/>
      <c r="B56" s="219"/>
      <c r="C56" s="588"/>
      <c r="D56" s="219"/>
      <c r="E56" s="300"/>
      <c r="L56" s="252"/>
    </row>
    <row r="57" spans="1:13" s="177" customFormat="1" ht="13.5" customHeight="1">
      <c r="A57" s="219"/>
      <c r="B57" s="219"/>
      <c r="C57" s="588"/>
      <c r="D57" s="219"/>
      <c r="E57" s="323"/>
      <c r="F57" s="315"/>
      <c r="H57" s="315"/>
      <c r="L57" s="252"/>
      <c r="M57" s="324"/>
    </row>
    <row r="58" spans="1:13" s="177" customFormat="1" ht="14.25" customHeight="1">
      <c r="C58" s="643"/>
      <c r="E58" s="300"/>
      <c r="L58" s="252"/>
      <c r="M58" s="219"/>
    </row>
    <row r="59" spans="1:13" s="177" customFormat="1">
      <c r="C59" s="643"/>
      <c r="E59" s="300"/>
      <c r="G59" s="315"/>
      <c r="L59" s="252"/>
      <c r="M59" s="252"/>
    </row>
    <row r="60" spans="1:13" s="177" customFormat="1">
      <c r="C60" s="643"/>
      <c r="E60" s="300"/>
      <c r="L60" s="252"/>
      <c r="M60" s="252"/>
    </row>
    <row r="61" spans="1:13" s="177" customFormat="1">
      <c r="C61" s="643"/>
      <c r="E61" s="300"/>
      <c r="L61" s="252"/>
      <c r="M61" s="252"/>
    </row>
    <row r="62" spans="1:13" s="177" customFormat="1">
      <c r="C62" s="643"/>
      <c r="E62" s="300"/>
      <c r="L62" s="252"/>
      <c r="M62" s="252"/>
    </row>
    <row r="63" spans="1:13" s="177" customFormat="1">
      <c r="C63" s="643"/>
      <c r="E63" s="300"/>
      <c r="L63" s="252"/>
      <c r="M63" s="252"/>
    </row>
    <row r="64" spans="1:13" s="177" customFormat="1">
      <c r="C64" s="643"/>
      <c r="E64" s="300"/>
      <c r="L64" s="252"/>
      <c r="M64" s="252"/>
    </row>
    <row r="65" spans="3:17" s="177" customFormat="1">
      <c r="C65" s="643"/>
      <c r="E65" s="300"/>
      <c r="L65" s="252"/>
      <c r="M65" s="252"/>
    </row>
    <row r="66" spans="3:17" s="177" customFormat="1">
      <c r="C66" s="643"/>
      <c r="E66" s="300"/>
      <c r="L66" s="252"/>
      <c r="M66" s="252"/>
    </row>
    <row r="67" spans="3:17" s="177" customFormat="1">
      <c r="C67" s="643"/>
      <c r="E67" s="300"/>
      <c r="L67" s="252"/>
      <c r="M67" s="252"/>
    </row>
    <row r="68" spans="3:17" s="177" customFormat="1">
      <c r="C68" s="643"/>
      <c r="E68" s="300"/>
      <c r="L68" s="252"/>
      <c r="M68" s="252"/>
    </row>
    <row r="69" spans="3:17" s="177" customFormat="1">
      <c r="C69" s="643"/>
      <c r="E69" s="300"/>
      <c r="H69" s="219"/>
      <c r="L69" s="252"/>
      <c r="M69" s="252"/>
    </row>
    <row r="70" spans="3:17" s="177" customFormat="1">
      <c r="C70" s="643"/>
      <c r="E70" s="300"/>
      <c r="H70" s="219"/>
      <c r="I70" s="219"/>
      <c r="J70" s="219"/>
      <c r="K70" s="219"/>
      <c r="L70" s="232"/>
      <c r="M70" s="252"/>
    </row>
    <row r="71" spans="3:17" s="177" customFormat="1">
      <c r="C71" s="643"/>
      <c r="E71" s="300"/>
      <c r="G71" s="219"/>
      <c r="H71" s="325"/>
      <c r="I71" s="219"/>
      <c r="J71" s="219"/>
      <c r="K71" s="219"/>
      <c r="L71" s="232"/>
      <c r="M71" s="252"/>
    </row>
    <row r="72" spans="3:17" s="177" customFormat="1">
      <c r="C72" s="643"/>
      <c r="E72" s="300"/>
      <c r="G72" s="219"/>
      <c r="H72" s="325"/>
      <c r="I72" s="325"/>
      <c r="J72" s="219"/>
      <c r="K72" s="219"/>
      <c r="L72" s="232"/>
      <c r="M72" s="252"/>
    </row>
    <row r="73" spans="3:17">
      <c r="H73" s="325"/>
      <c r="I73" s="325"/>
      <c r="M73" s="177"/>
    </row>
    <row r="74" spans="3:17">
      <c r="H74" s="325"/>
      <c r="I74" s="325"/>
      <c r="M74" s="177"/>
    </row>
    <row r="75" spans="3:17">
      <c r="E75" s="326"/>
      <c r="F75" s="325"/>
      <c r="H75" s="325"/>
      <c r="I75" s="325"/>
    </row>
    <row r="76" spans="3:17">
      <c r="E76" s="326"/>
      <c r="F76" s="325"/>
      <c r="H76" s="325"/>
      <c r="I76" s="325"/>
    </row>
    <row r="77" spans="3:17">
      <c r="E77" s="326"/>
      <c r="F77" s="325"/>
      <c r="H77" s="325"/>
      <c r="I77" s="325"/>
    </row>
    <row r="78" spans="3:17">
      <c r="E78" s="326"/>
      <c r="F78" s="325"/>
      <c r="H78" s="325"/>
      <c r="I78" s="325"/>
      <c r="Q78" s="240" t="s">
        <v>405</v>
      </c>
    </row>
    <row r="79" spans="3:17">
      <c r="E79" s="326"/>
      <c r="F79" s="325"/>
      <c r="H79" s="325"/>
      <c r="I79" s="325"/>
    </row>
    <row r="80" spans="3:17">
      <c r="E80" s="326"/>
      <c r="F80" s="325"/>
      <c r="H80" s="325"/>
      <c r="I80" s="325"/>
      <c r="L80" s="219"/>
    </row>
    <row r="81" spans="5:12" ht="9.9499999999999993" customHeight="1">
      <c r="E81" s="326"/>
      <c r="F81" s="325"/>
      <c r="G81" s="327"/>
      <c r="H81" s="325"/>
      <c r="I81" s="325"/>
      <c r="L81" s="219"/>
    </row>
    <row r="82" spans="5:12" ht="9.9499999999999993" customHeight="1">
      <c r="E82" s="326"/>
      <c r="F82" s="325"/>
      <c r="H82" s="325"/>
      <c r="I82" s="325"/>
      <c r="L82" s="219"/>
    </row>
    <row r="83" spans="5:12" ht="9.9499999999999993" customHeight="1">
      <c r="E83" s="326"/>
      <c r="F83" s="325"/>
      <c r="H83" s="325"/>
      <c r="I83" s="325"/>
      <c r="L83" s="219"/>
    </row>
    <row r="84" spans="5:12" ht="14.25" customHeight="1">
      <c r="E84" s="326"/>
      <c r="F84" s="325"/>
      <c r="H84" s="325"/>
      <c r="I84" s="325"/>
      <c r="L84" s="219"/>
    </row>
    <row r="85" spans="5:12">
      <c r="E85" s="326"/>
      <c r="F85" s="325"/>
      <c r="H85" s="325"/>
      <c r="I85" s="325"/>
      <c r="L85" s="219"/>
    </row>
    <row r="86" spans="5:12">
      <c r="E86" s="326"/>
      <c r="F86" s="325"/>
      <c r="H86" s="325"/>
      <c r="I86" s="325"/>
      <c r="L86" s="219"/>
    </row>
    <row r="87" spans="5:12">
      <c r="E87" s="326"/>
      <c r="F87" s="325"/>
      <c r="H87" s="325"/>
      <c r="I87" s="325"/>
      <c r="L87" s="219"/>
    </row>
    <row r="88" spans="5:12">
      <c r="E88" s="326"/>
      <c r="F88" s="325"/>
      <c r="H88" s="325"/>
      <c r="I88" s="325"/>
      <c r="L88" s="219"/>
    </row>
    <row r="89" spans="5:12">
      <c r="E89" s="326"/>
      <c r="F89" s="325"/>
      <c r="H89" s="325"/>
      <c r="I89" s="325"/>
      <c r="L89" s="219"/>
    </row>
    <row r="90" spans="5:12">
      <c r="E90" s="326"/>
      <c r="F90" s="325"/>
      <c r="H90" s="325"/>
      <c r="I90" s="325"/>
      <c r="L90" s="219"/>
    </row>
    <row r="91" spans="5:12">
      <c r="E91" s="326"/>
      <c r="F91" s="325"/>
      <c r="H91" s="325"/>
      <c r="I91" s="325"/>
      <c r="L91" s="219"/>
    </row>
    <row r="92" spans="5:12">
      <c r="E92" s="326"/>
      <c r="F92" s="325"/>
      <c r="H92" s="325"/>
      <c r="I92" s="325"/>
      <c r="L92" s="219"/>
    </row>
    <row r="93" spans="5:12">
      <c r="E93" s="326"/>
      <c r="F93" s="325"/>
      <c r="I93" s="325"/>
      <c r="L93" s="219"/>
    </row>
    <row r="94" spans="5:12">
      <c r="E94" s="326"/>
      <c r="F94" s="325"/>
      <c r="L94" s="219"/>
    </row>
    <row r="95" spans="5:12">
      <c r="E95" s="326"/>
      <c r="F95" s="325"/>
      <c r="L95" s="219"/>
    </row>
    <row r="96" spans="5:12">
      <c r="E96" s="326"/>
      <c r="F96" s="325"/>
      <c r="L96" s="219"/>
    </row>
  </sheetData>
  <mergeCells count="1">
    <mergeCell ref="A47:E47"/>
  </mergeCells>
  <printOptions gridLinesSet="0"/>
  <pageMargins left="0.78740157480314965" right="0.3671875" top="0.78740157480314965" bottom="0.78740157480314965" header="0.51181102362204722" footer="0.51181102362204722"/>
  <pageSetup paperSize="9" scale="7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</sheetPr>
  <dimension ref="A1:HI145"/>
  <sheetViews>
    <sheetView showGridLines="0" view="pageLayout" topLeftCell="A62" zoomScaleSheetLayoutView="50" workbookViewId="0">
      <selection activeCell="C91" sqref="C91"/>
    </sheetView>
  </sheetViews>
  <sheetFormatPr baseColWidth="10" defaultColWidth="10.28515625" defaultRowHeight="12.75"/>
  <cols>
    <col min="1" max="1" width="38.42578125" style="400" customWidth="1"/>
    <col min="2" max="3" width="17.7109375" style="409" customWidth="1"/>
    <col min="4" max="4" width="40.28515625" style="400" customWidth="1"/>
    <col min="5" max="5" width="5.7109375" style="400" customWidth="1"/>
    <col min="6" max="256" width="10.28515625" style="400"/>
    <col min="257" max="257" width="32.7109375" style="400" customWidth="1"/>
    <col min="258" max="259" width="17.7109375" style="400" customWidth="1"/>
    <col min="260" max="260" width="38.42578125" style="400" customWidth="1"/>
    <col min="261" max="261" width="5.7109375" style="400" customWidth="1"/>
    <col min="262" max="512" width="10.28515625" style="400"/>
    <col min="513" max="513" width="32.7109375" style="400" customWidth="1"/>
    <col min="514" max="515" width="17.7109375" style="400" customWidth="1"/>
    <col min="516" max="516" width="38.42578125" style="400" customWidth="1"/>
    <col min="517" max="517" width="5.7109375" style="400" customWidth="1"/>
    <col min="518" max="768" width="10.28515625" style="400"/>
    <col min="769" max="769" width="32.7109375" style="400" customWidth="1"/>
    <col min="770" max="771" width="17.7109375" style="400" customWidth="1"/>
    <col min="772" max="772" width="38.42578125" style="400" customWidth="1"/>
    <col min="773" max="773" width="5.7109375" style="400" customWidth="1"/>
    <col min="774" max="1024" width="10.28515625" style="400"/>
    <col min="1025" max="1025" width="32.7109375" style="400" customWidth="1"/>
    <col min="1026" max="1027" width="17.7109375" style="400" customWidth="1"/>
    <col min="1028" max="1028" width="38.42578125" style="400" customWidth="1"/>
    <col min="1029" max="1029" width="5.7109375" style="400" customWidth="1"/>
    <col min="1030" max="1280" width="10.28515625" style="400"/>
    <col min="1281" max="1281" width="32.7109375" style="400" customWidth="1"/>
    <col min="1282" max="1283" width="17.7109375" style="400" customWidth="1"/>
    <col min="1284" max="1284" width="38.42578125" style="400" customWidth="1"/>
    <col min="1285" max="1285" width="5.7109375" style="400" customWidth="1"/>
    <col min="1286" max="1536" width="10.28515625" style="400"/>
    <col min="1537" max="1537" width="32.7109375" style="400" customWidth="1"/>
    <col min="1538" max="1539" width="17.7109375" style="400" customWidth="1"/>
    <col min="1540" max="1540" width="38.42578125" style="400" customWidth="1"/>
    <col min="1541" max="1541" width="5.7109375" style="400" customWidth="1"/>
    <col min="1542" max="1792" width="10.28515625" style="400"/>
    <col min="1793" max="1793" width="32.7109375" style="400" customWidth="1"/>
    <col min="1794" max="1795" width="17.7109375" style="400" customWidth="1"/>
    <col min="1796" max="1796" width="38.42578125" style="400" customWidth="1"/>
    <col min="1797" max="1797" width="5.7109375" style="400" customWidth="1"/>
    <col min="1798" max="2048" width="10.28515625" style="400"/>
    <col min="2049" max="2049" width="32.7109375" style="400" customWidth="1"/>
    <col min="2050" max="2051" width="17.7109375" style="400" customWidth="1"/>
    <col min="2052" max="2052" width="38.42578125" style="400" customWidth="1"/>
    <col min="2053" max="2053" width="5.7109375" style="400" customWidth="1"/>
    <col min="2054" max="2304" width="10.28515625" style="400"/>
    <col min="2305" max="2305" width="32.7109375" style="400" customWidth="1"/>
    <col min="2306" max="2307" width="17.7109375" style="400" customWidth="1"/>
    <col min="2308" max="2308" width="38.42578125" style="400" customWidth="1"/>
    <col min="2309" max="2309" width="5.7109375" style="400" customWidth="1"/>
    <col min="2310" max="2560" width="10.28515625" style="400"/>
    <col min="2561" max="2561" width="32.7109375" style="400" customWidth="1"/>
    <col min="2562" max="2563" width="17.7109375" style="400" customWidth="1"/>
    <col min="2564" max="2564" width="38.42578125" style="400" customWidth="1"/>
    <col min="2565" max="2565" width="5.7109375" style="400" customWidth="1"/>
    <col min="2566" max="2816" width="10.28515625" style="400"/>
    <col min="2817" max="2817" width="32.7109375" style="400" customWidth="1"/>
    <col min="2818" max="2819" width="17.7109375" style="400" customWidth="1"/>
    <col min="2820" max="2820" width="38.42578125" style="400" customWidth="1"/>
    <col min="2821" max="2821" width="5.7109375" style="400" customWidth="1"/>
    <col min="2822" max="3072" width="10.28515625" style="400"/>
    <col min="3073" max="3073" width="32.7109375" style="400" customWidth="1"/>
    <col min="3074" max="3075" width="17.7109375" style="400" customWidth="1"/>
    <col min="3076" max="3076" width="38.42578125" style="400" customWidth="1"/>
    <col min="3077" max="3077" width="5.7109375" style="400" customWidth="1"/>
    <col min="3078" max="3328" width="10.28515625" style="400"/>
    <col min="3329" max="3329" width="32.7109375" style="400" customWidth="1"/>
    <col min="3330" max="3331" width="17.7109375" style="400" customWidth="1"/>
    <col min="3332" max="3332" width="38.42578125" style="400" customWidth="1"/>
    <col min="3333" max="3333" width="5.7109375" style="400" customWidth="1"/>
    <col min="3334" max="3584" width="10.28515625" style="400"/>
    <col min="3585" max="3585" width="32.7109375" style="400" customWidth="1"/>
    <col min="3586" max="3587" width="17.7109375" style="400" customWidth="1"/>
    <col min="3588" max="3588" width="38.42578125" style="400" customWidth="1"/>
    <col min="3589" max="3589" width="5.7109375" style="400" customWidth="1"/>
    <col min="3590" max="3840" width="10.28515625" style="400"/>
    <col min="3841" max="3841" width="32.7109375" style="400" customWidth="1"/>
    <col min="3842" max="3843" width="17.7109375" style="400" customWidth="1"/>
    <col min="3844" max="3844" width="38.42578125" style="400" customWidth="1"/>
    <col min="3845" max="3845" width="5.7109375" style="400" customWidth="1"/>
    <col min="3846" max="4096" width="10.28515625" style="400"/>
    <col min="4097" max="4097" width="32.7109375" style="400" customWidth="1"/>
    <col min="4098" max="4099" width="17.7109375" style="400" customWidth="1"/>
    <col min="4100" max="4100" width="38.42578125" style="400" customWidth="1"/>
    <col min="4101" max="4101" width="5.7109375" style="400" customWidth="1"/>
    <col min="4102" max="4352" width="10.28515625" style="400"/>
    <col min="4353" max="4353" width="32.7109375" style="400" customWidth="1"/>
    <col min="4354" max="4355" width="17.7109375" style="400" customWidth="1"/>
    <col min="4356" max="4356" width="38.42578125" style="400" customWidth="1"/>
    <col min="4357" max="4357" width="5.7109375" style="400" customWidth="1"/>
    <col min="4358" max="4608" width="10.28515625" style="400"/>
    <col min="4609" max="4609" width="32.7109375" style="400" customWidth="1"/>
    <col min="4610" max="4611" width="17.7109375" style="400" customWidth="1"/>
    <col min="4612" max="4612" width="38.42578125" style="400" customWidth="1"/>
    <col min="4613" max="4613" width="5.7109375" style="400" customWidth="1"/>
    <col min="4614" max="4864" width="10.28515625" style="400"/>
    <col min="4865" max="4865" width="32.7109375" style="400" customWidth="1"/>
    <col min="4866" max="4867" width="17.7109375" style="400" customWidth="1"/>
    <col min="4868" max="4868" width="38.42578125" style="400" customWidth="1"/>
    <col min="4869" max="4869" width="5.7109375" style="400" customWidth="1"/>
    <col min="4870" max="5120" width="10.28515625" style="400"/>
    <col min="5121" max="5121" width="32.7109375" style="400" customWidth="1"/>
    <col min="5122" max="5123" width="17.7109375" style="400" customWidth="1"/>
    <col min="5124" max="5124" width="38.42578125" style="400" customWidth="1"/>
    <col min="5125" max="5125" width="5.7109375" style="400" customWidth="1"/>
    <col min="5126" max="5376" width="10.28515625" style="400"/>
    <col min="5377" max="5377" width="32.7109375" style="400" customWidth="1"/>
    <col min="5378" max="5379" width="17.7109375" style="400" customWidth="1"/>
    <col min="5380" max="5380" width="38.42578125" style="400" customWidth="1"/>
    <col min="5381" max="5381" width="5.7109375" style="400" customWidth="1"/>
    <col min="5382" max="5632" width="10.28515625" style="400"/>
    <col min="5633" max="5633" width="32.7109375" style="400" customWidth="1"/>
    <col min="5634" max="5635" width="17.7109375" style="400" customWidth="1"/>
    <col min="5636" max="5636" width="38.42578125" style="400" customWidth="1"/>
    <col min="5637" max="5637" width="5.7109375" style="400" customWidth="1"/>
    <col min="5638" max="5888" width="10.28515625" style="400"/>
    <col min="5889" max="5889" width="32.7109375" style="400" customWidth="1"/>
    <col min="5890" max="5891" width="17.7109375" style="400" customWidth="1"/>
    <col min="5892" max="5892" width="38.42578125" style="400" customWidth="1"/>
    <col min="5893" max="5893" width="5.7109375" style="400" customWidth="1"/>
    <col min="5894" max="6144" width="10.28515625" style="400"/>
    <col min="6145" max="6145" width="32.7109375" style="400" customWidth="1"/>
    <col min="6146" max="6147" width="17.7109375" style="400" customWidth="1"/>
    <col min="6148" max="6148" width="38.42578125" style="400" customWidth="1"/>
    <col min="6149" max="6149" width="5.7109375" style="400" customWidth="1"/>
    <col min="6150" max="6400" width="10.28515625" style="400"/>
    <col min="6401" max="6401" width="32.7109375" style="400" customWidth="1"/>
    <col min="6402" max="6403" width="17.7109375" style="400" customWidth="1"/>
    <col min="6404" max="6404" width="38.42578125" style="400" customWidth="1"/>
    <col min="6405" max="6405" width="5.7109375" style="400" customWidth="1"/>
    <col min="6406" max="6656" width="10.28515625" style="400"/>
    <col min="6657" max="6657" width="32.7109375" style="400" customWidth="1"/>
    <col min="6658" max="6659" width="17.7109375" style="400" customWidth="1"/>
    <col min="6660" max="6660" width="38.42578125" style="400" customWidth="1"/>
    <col min="6661" max="6661" width="5.7109375" style="400" customWidth="1"/>
    <col min="6662" max="6912" width="10.28515625" style="400"/>
    <col min="6913" max="6913" width="32.7109375" style="400" customWidth="1"/>
    <col min="6914" max="6915" width="17.7109375" style="400" customWidth="1"/>
    <col min="6916" max="6916" width="38.42578125" style="400" customWidth="1"/>
    <col min="6917" max="6917" width="5.7109375" style="400" customWidth="1"/>
    <col min="6918" max="7168" width="10.28515625" style="400"/>
    <col min="7169" max="7169" width="32.7109375" style="400" customWidth="1"/>
    <col min="7170" max="7171" width="17.7109375" style="400" customWidth="1"/>
    <col min="7172" max="7172" width="38.42578125" style="400" customWidth="1"/>
    <col min="7173" max="7173" width="5.7109375" style="400" customWidth="1"/>
    <col min="7174" max="7424" width="10.28515625" style="400"/>
    <col min="7425" max="7425" width="32.7109375" style="400" customWidth="1"/>
    <col min="7426" max="7427" width="17.7109375" style="400" customWidth="1"/>
    <col min="7428" max="7428" width="38.42578125" style="400" customWidth="1"/>
    <col min="7429" max="7429" width="5.7109375" style="400" customWidth="1"/>
    <col min="7430" max="7680" width="10.28515625" style="400"/>
    <col min="7681" max="7681" width="32.7109375" style="400" customWidth="1"/>
    <col min="7682" max="7683" width="17.7109375" style="400" customWidth="1"/>
    <col min="7684" max="7684" width="38.42578125" style="400" customWidth="1"/>
    <col min="7685" max="7685" width="5.7109375" style="400" customWidth="1"/>
    <col min="7686" max="7936" width="10.28515625" style="400"/>
    <col min="7937" max="7937" width="32.7109375" style="400" customWidth="1"/>
    <col min="7938" max="7939" width="17.7109375" style="400" customWidth="1"/>
    <col min="7940" max="7940" width="38.42578125" style="400" customWidth="1"/>
    <col min="7941" max="7941" width="5.7109375" style="400" customWidth="1"/>
    <col min="7942" max="8192" width="10.28515625" style="400"/>
    <col min="8193" max="8193" width="32.7109375" style="400" customWidth="1"/>
    <col min="8194" max="8195" width="17.7109375" style="400" customWidth="1"/>
    <col min="8196" max="8196" width="38.42578125" style="400" customWidth="1"/>
    <col min="8197" max="8197" width="5.7109375" style="400" customWidth="1"/>
    <col min="8198" max="8448" width="10.28515625" style="400"/>
    <col min="8449" max="8449" width="32.7109375" style="400" customWidth="1"/>
    <col min="8450" max="8451" width="17.7109375" style="400" customWidth="1"/>
    <col min="8452" max="8452" width="38.42578125" style="400" customWidth="1"/>
    <col min="8453" max="8453" width="5.7109375" style="400" customWidth="1"/>
    <col min="8454" max="8704" width="10.28515625" style="400"/>
    <col min="8705" max="8705" width="32.7109375" style="400" customWidth="1"/>
    <col min="8706" max="8707" width="17.7109375" style="400" customWidth="1"/>
    <col min="8708" max="8708" width="38.42578125" style="400" customWidth="1"/>
    <col min="8709" max="8709" width="5.7109375" style="400" customWidth="1"/>
    <col min="8710" max="8960" width="10.28515625" style="400"/>
    <col min="8961" max="8961" width="32.7109375" style="400" customWidth="1"/>
    <col min="8962" max="8963" width="17.7109375" style="400" customWidth="1"/>
    <col min="8964" max="8964" width="38.42578125" style="400" customWidth="1"/>
    <col min="8965" max="8965" width="5.7109375" style="400" customWidth="1"/>
    <col min="8966" max="9216" width="10.28515625" style="400"/>
    <col min="9217" max="9217" width="32.7109375" style="400" customWidth="1"/>
    <col min="9218" max="9219" width="17.7109375" style="400" customWidth="1"/>
    <col min="9220" max="9220" width="38.42578125" style="400" customWidth="1"/>
    <col min="9221" max="9221" width="5.7109375" style="400" customWidth="1"/>
    <col min="9222" max="9472" width="10.28515625" style="400"/>
    <col min="9473" max="9473" width="32.7109375" style="400" customWidth="1"/>
    <col min="9474" max="9475" width="17.7109375" style="400" customWidth="1"/>
    <col min="9476" max="9476" width="38.42578125" style="400" customWidth="1"/>
    <col min="9477" max="9477" width="5.7109375" style="400" customWidth="1"/>
    <col min="9478" max="9728" width="10.28515625" style="400"/>
    <col min="9729" max="9729" width="32.7109375" style="400" customWidth="1"/>
    <col min="9730" max="9731" width="17.7109375" style="400" customWidth="1"/>
    <col min="9732" max="9732" width="38.42578125" style="400" customWidth="1"/>
    <col min="9733" max="9733" width="5.7109375" style="400" customWidth="1"/>
    <col min="9734" max="9984" width="10.28515625" style="400"/>
    <col min="9985" max="9985" width="32.7109375" style="400" customWidth="1"/>
    <col min="9986" max="9987" width="17.7109375" style="400" customWidth="1"/>
    <col min="9988" max="9988" width="38.42578125" style="400" customWidth="1"/>
    <col min="9989" max="9989" width="5.7109375" style="400" customWidth="1"/>
    <col min="9990" max="10240" width="10.28515625" style="400"/>
    <col min="10241" max="10241" width="32.7109375" style="400" customWidth="1"/>
    <col min="10242" max="10243" width="17.7109375" style="400" customWidth="1"/>
    <col min="10244" max="10244" width="38.42578125" style="400" customWidth="1"/>
    <col min="10245" max="10245" width="5.7109375" style="400" customWidth="1"/>
    <col min="10246" max="10496" width="10.28515625" style="400"/>
    <col min="10497" max="10497" width="32.7109375" style="400" customWidth="1"/>
    <col min="10498" max="10499" width="17.7109375" style="400" customWidth="1"/>
    <col min="10500" max="10500" width="38.42578125" style="400" customWidth="1"/>
    <col min="10501" max="10501" width="5.7109375" style="400" customWidth="1"/>
    <col min="10502" max="10752" width="10.28515625" style="400"/>
    <col min="10753" max="10753" width="32.7109375" style="400" customWidth="1"/>
    <col min="10754" max="10755" width="17.7109375" style="400" customWidth="1"/>
    <col min="10756" max="10756" width="38.42578125" style="400" customWidth="1"/>
    <col min="10757" max="10757" width="5.7109375" style="400" customWidth="1"/>
    <col min="10758" max="11008" width="10.28515625" style="400"/>
    <col min="11009" max="11009" width="32.7109375" style="400" customWidth="1"/>
    <col min="11010" max="11011" width="17.7109375" style="400" customWidth="1"/>
    <col min="11012" max="11012" width="38.42578125" style="400" customWidth="1"/>
    <col min="11013" max="11013" width="5.7109375" style="400" customWidth="1"/>
    <col min="11014" max="11264" width="10.28515625" style="400"/>
    <col min="11265" max="11265" width="32.7109375" style="400" customWidth="1"/>
    <col min="11266" max="11267" width="17.7109375" style="400" customWidth="1"/>
    <col min="11268" max="11268" width="38.42578125" style="400" customWidth="1"/>
    <col min="11269" max="11269" width="5.7109375" style="400" customWidth="1"/>
    <col min="11270" max="11520" width="10.28515625" style="400"/>
    <col min="11521" max="11521" width="32.7109375" style="400" customWidth="1"/>
    <col min="11522" max="11523" width="17.7109375" style="400" customWidth="1"/>
    <col min="11524" max="11524" width="38.42578125" style="400" customWidth="1"/>
    <col min="11525" max="11525" width="5.7109375" style="400" customWidth="1"/>
    <col min="11526" max="11776" width="10.28515625" style="400"/>
    <col min="11777" max="11777" width="32.7109375" style="400" customWidth="1"/>
    <col min="11778" max="11779" width="17.7109375" style="400" customWidth="1"/>
    <col min="11780" max="11780" width="38.42578125" style="400" customWidth="1"/>
    <col min="11781" max="11781" width="5.7109375" style="400" customWidth="1"/>
    <col min="11782" max="12032" width="10.28515625" style="400"/>
    <col min="12033" max="12033" width="32.7109375" style="400" customWidth="1"/>
    <col min="12034" max="12035" width="17.7109375" style="400" customWidth="1"/>
    <col min="12036" max="12036" width="38.42578125" style="400" customWidth="1"/>
    <col min="12037" max="12037" width="5.7109375" style="400" customWidth="1"/>
    <col min="12038" max="12288" width="10.28515625" style="400"/>
    <col min="12289" max="12289" width="32.7109375" style="400" customWidth="1"/>
    <col min="12290" max="12291" width="17.7109375" style="400" customWidth="1"/>
    <col min="12292" max="12292" width="38.42578125" style="400" customWidth="1"/>
    <col min="12293" max="12293" width="5.7109375" style="400" customWidth="1"/>
    <col min="12294" max="12544" width="10.28515625" style="400"/>
    <col min="12545" max="12545" width="32.7109375" style="400" customWidth="1"/>
    <col min="12546" max="12547" width="17.7109375" style="400" customWidth="1"/>
    <col min="12548" max="12548" width="38.42578125" style="400" customWidth="1"/>
    <col min="12549" max="12549" width="5.7109375" style="400" customWidth="1"/>
    <col min="12550" max="12800" width="10.28515625" style="400"/>
    <col min="12801" max="12801" width="32.7109375" style="400" customWidth="1"/>
    <col min="12802" max="12803" width="17.7109375" style="400" customWidth="1"/>
    <col min="12804" max="12804" width="38.42578125" style="400" customWidth="1"/>
    <col min="12805" max="12805" width="5.7109375" style="400" customWidth="1"/>
    <col min="12806" max="13056" width="10.28515625" style="400"/>
    <col min="13057" max="13057" width="32.7109375" style="400" customWidth="1"/>
    <col min="13058" max="13059" width="17.7109375" style="400" customWidth="1"/>
    <col min="13060" max="13060" width="38.42578125" style="400" customWidth="1"/>
    <col min="13061" max="13061" width="5.7109375" style="400" customWidth="1"/>
    <col min="13062" max="13312" width="10.28515625" style="400"/>
    <col min="13313" max="13313" width="32.7109375" style="400" customWidth="1"/>
    <col min="13314" max="13315" width="17.7109375" style="400" customWidth="1"/>
    <col min="13316" max="13316" width="38.42578125" style="400" customWidth="1"/>
    <col min="13317" max="13317" width="5.7109375" style="400" customWidth="1"/>
    <col min="13318" max="13568" width="10.28515625" style="400"/>
    <col min="13569" max="13569" width="32.7109375" style="400" customWidth="1"/>
    <col min="13570" max="13571" width="17.7109375" style="400" customWidth="1"/>
    <col min="13572" max="13572" width="38.42578125" style="400" customWidth="1"/>
    <col min="13573" max="13573" width="5.7109375" style="400" customWidth="1"/>
    <col min="13574" max="13824" width="10.28515625" style="400"/>
    <col min="13825" max="13825" width="32.7109375" style="400" customWidth="1"/>
    <col min="13826" max="13827" width="17.7109375" style="400" customWidth="1"/>
    <col min="13828" max="13828" width="38.42578125" style="400" customWidth="1"/>
    <col min="13829" max="13829" width="5.7109375" style="400" customWidth="1"/>
    <col min="13830" max="14080" width="10.28515625" style="400"/>
    <col min="14081" max="14081" width="32.7109375" style="400" customWidth="1"/>
    <col min="14082" max="14083" width="17.7109375" style="400" customWidth="1"/>
    <col min="14084" max="14084" width="38.42578125" style="400" customWidth="1"/>
    <col min="14085" max="14085" width="5.7109375" style="400" customWidth="1"/>
    <col min="14086" max="14336" width="10.28515625" style="400"/>
    <col min="14337" max="14337" width="32.7109375" style="400" customWidth="1"/>
    <col min="14338" max="14339" width="17.7109375" style="400" customWidth="1"/>
    <col min="14340" max="14340" width="38.42578125" style="400" customWidth="1"/>
    <col min="14341" max="14341" width="5.7109375" style="400" customWidth="1"/>
    <col min="14342" max="14592" width="10.28515625" style="400"/>
    <col min="14593" max="14593" width="32.7109375" style="400" customWidth="1"/>
    <col min="14594" max="14595" width="17.7109375" style="400" customWidth="1"/>
    <col min="14596" max="14596" width="38.42578125" style="400" customWidth="1"/>
    <col min="14597" max="14597" width="5.7109375" style="400" customWidth="1"/>
    <col min="14598" max="14848" width="10.28515625" style="400"/>
    <col min="14849" max="14849" width="32.7109375" style="400" customWidth="1"/>
    <col min="14850" max="14851" width="17.7109375" style="400" customWidth="1"/>
    <col min="14852" max="14852" width="38.42578125" style="400" customWidth="1"/>
    <col min="14853" max="14853" width="5.7109375" style="400" customWidth="1"/>
    <col min="14854" max="15104" width="10.28515625" style="400"/>
    <col min="15105" max="15105" width="32.7109375" style="400" customWidth="1"/>
    <col min="15106" max="15107" width="17.7109375" style="400" customWidth="1"/>
    <col min="15108" max="15108" width="38.42578125" style="400" customWidth="1"/>
    <col min="15109" max="15109" width="5.7109375" style="400" customWidth="1"/>
    <col min="15110" max="15360" width="10.28515625" style="400"/>
    <col min="15361" max="15361" width="32.7109375" style="400" customWidth="1"/>
    <col min="15362" max="15363" width="17.7109375" style="400" customWidth="1"/>
    <col min="15364" max="15364" width="38.42578125" style="400" customWidth="1"/>
    <col min="15365" max="15365" width="5.7109375" style="400" customWidth="1"/>
    <col min="15366" max="15616" width="10.28515625" style="400"/>
    <col min="15617" max="15617" width="32.7109375" style="400" customWidth="1"/>
    <col min="15618" max="15619" width="17.7109375" style="400" customWidth="1"/>
    <col min="15620" max="15620" width="38.42578125" style="400" customWidth="1"/>
    <col min="15621" max="15621" width="5.7109375" style="400" customWidth="1"/>
    <col min="15622" max="15872" width="10.28515625" style="400"/>
    <col min="15873" max="15873" width="32.7109375" style="400" customWidth="1"/>
    <col min="15874" max="15875" width="17.7109375" style="400" customWidth="1"/>
    <col min="15876" max="15876" width="38.42578125" style="400" customWidth="1"/>
    <col min="15877" max="15877" width="5.7109375" style="400" customWidth="1"/>
    <col min="15878" max="16128" width="10.28515625" style="400"/>
    <col min="16129" max="16129" width="32.7109375" style="400" customWidth="1"/>
    <col min="16130" max="16131" width="17.7109375" style="400" customWidth="1"/>
    <col min="16132" max="16132" width="38.42578125" style="400" customWidth="1"/>
    <col min="16133" max="16133" width="5.7109375" style="400" customWidth="1"/>
    <col min="16134" max="16384" width="10.28515625" style="400"/>
  </cols>
  <sheetData>
    <row r="1" spans="1:217" ht="24.75" customHeight="1">
      <c r="A1" s="1" t="s">
        <v>0</v>
      </c>
      <c r="B1" s="346"/>
      <c r="C1" s="346"/>
      <c r="D1" s="399" t="s">
        <v>1</v>
      </c>
    </row>
    <row r="2" spans="1:217" ht="18.95" customHeight="1">
      <c r="A2" s="346"/>
      <c r="B2" s="346"/>
      <c r="C2" s="346"/>
    </row>
    <row r="3" spans="1:217" ht="20.25">
      <c r="A3" s="348" t="s">
        <v>447</v>
      </c>
      <c r="B3" s="401"/>
      <c r="C3" s="401"/>
      <c r="D3" s="402" t="s">
        <v>448</v>
      </c>
    </row>
    <row r="4" spans="1:217" ht="20.25">
      <c r="A4" s="348" t="s">
        <v>449</v>
      </c>
      <c r="B4" s="401"/>
      <c r="C4" s="401"/>
      <c r="D4" s="403" t="s">
        <v>450</v>
      </c>
    </row>
    <row r="5" spans="1:217" ht="12.75" customHeight="1">
      <c r="A5" s="348"/>
      <c r="B5" s="401"/>
      <c r="C5" s="401"/>
      <c r="D5" s="403"/>
    </row>
    <row r="6" spans="1:217" ht="12.75" customHeight="1">
      <c r="A6" s="1020" t="s">
        <v>945</v>
      </c>
      <c r="B6" s="1062" t="s">
        <v>451</v>
      </c>
      <c r="C6" s="1062"/>
      <c r="D6" s="1017" t="s">
        <v>946</v>
      </c>
    </row>
    <row r="7" spans="1:217" ht="12.75" customHeight="1">
      <c r="A7" s="404"/>
      <c r="B7" s="1052" t="s">
        <v>452</v>
      </c>
      <c r="C7" s="16"/>
      <c r="D7" s="136"/>
    </row>
    <row r="8" spans="1:217" ht="13.5" customHeight="1">
      <c r="A8" s="85"/>
      <c r="B8" s="17" t="s">
        <v>211</v>
      </c>
      <c r="C8" s="17"/>
      <c r="D8" s="18"/>
    </row>
    <row r="9" spans="1:217" ht="8.1" customHeight="1">
      <c r="A9" s="85"/>
      <c r="B9" s="405"/>
      <c r="C9" s="405"/>
      <c r="D9" s="18"/>
    </row>
    <row r="10" spans="1:217" s="346" customFormat="1" ht="14.1" customHeight="1">
      <c r="A10" s="186" t="s">
        <v>18</v>
      </c>
      <c r="B10" s="406">
        <f>SUM(B11:B17)</f>
        <v>23</v>
      </c>
      <c r="C10" s="407"/>
      <c r="D10" s="358" t="s">
        <v>19</v>
      </c>
    </row>
    <row r="11" spans="1:217" s="346" customFormat="1" ht="14.1" customHeight="1">
      <c r="A11" s="189" t="s">
        <v>428</v>
      </c>
      <c r="B11" s="983">
        <v>4</v>
      </c>
      <c r="C11" s="407"/>
      <c r="D11" s="361" t="s">
        <v>21</v>
      </c>
      <c r="I11" s="408"/>
      <c r="J11" s="408"/>
      <c r="K11" s="408"/>
      <c r="L11" s="408"/>
      <c r="M11" s="408"/>
      <c r="N11" s="408"/>
      <c r="O11" s="408"/>
      <c r="P11" s="408"/>
      <c r="Q11" s="408"/>
      <c r="R11" s="408"/>
      <c r="S11" s="408"/>
      <c r="T11" s="408"/>
      <c r="U11" s="408"/>
      <c r="V11" s="408"/>
      <c r="W11" s="408"/>
      <c r="X11" s="408"/>
      <c r="Y11" s="408"/>
      <c r="Z11" s="408"/>
      <c r="AA11" s="408"/>
      <c r="AB11" s="408"/>
      <c r="AC11" s="408"/>
      <c r="AD11" s="408"/>
      <c r="AE11" s="408"/>
      <c r="AF11" s="408"/>
      <c r="AG11" s="408"/>
      <c r="AH11" s="408"/>
      <c r="AI11" s="408"/>
      <c r="AJ11" s="408"/>
      <c r="AK11" s="408"/>
      <c r="AL11" s="408"/>
      <c r="AM11" s="408"/>
      <c r="AN11" s="408"/>
      <c r="AO11" s="408"/>
      <c r="AP11" s="408"/>
      <c r="AQ11" s="408"/>
      <c r="AR11" s="408"/>
      <c r="AS11" s="408"/>
      <c r="AT11" s="408"/>
      <c r="AU11" s="408"/>
      <c r="AV11" s="408"/>
      <c r="AW11" s="408"/>
      <c r="AX11" s="408"/>
      <c r="AY11" s="408"/>
      <c r="AZ11" s="408"/>
      <c r="BA11" s="408"/>
      <c r="BB11" s="408"/>
      <c r="BC11" s="408"/>
      <c r="BD11" s="408"/>
      <c r="BE11" s="408"/>
      <c r="BF11" s="408"/>
      <c r="BG11" s="408"/>
      <c r="BH11" s="408"/>
      <c r="BI11" s="408"/>
      <c r="BJ11" s="408"/>
      <c r="BK11" s="408"/>
      <c r="BL11" s="408"/>
      <c r="BM11" s="408"/>
      <c r="BN11" s="408"/>
      <c r="BO11" s="408"/>
      <c r="BP11" s="408"/>
      <c r="BQ11" s="408"/>
      <c r="BR11" s="408"/>
      <c r="BS11" s="408"/>
      <c r="BT11" s="408"/>
      <c r="BU11" s="408"/>
      <c r="BV11" s="408"/>
      <c r="BW11" s="408"/>
      <c r="BX11" s="408"/>
      <c r="BY11" s="408"/>
      <c r="BZ11" s="408"/>
      <c r="CA11" s="408"/>
      <c r="CB11" s="408"/>
      <c r="CC11" s="408"/>
      <c r="CD11" s="408"/>
      <c r="CE11" s="408"/>
      <c r="CF11" s="408"/>
      <c r="CG11" s="408"/>
      <c r="CH11" s="408"/>
      <c r="CI11" s="408"/>
      <c r="CJ11" s="408"/>
      <c r="CK11" s="408"/>
      <c r="CL11" s="408"/>
      <c r="CM11" s="408"/>
      <c r="CN11" s="408"/>
      <c r="CO11" s="408"/>
      <c r="CP11" s="408"/>
      <c r="CQ11" s="408"/>
      <c r="CR11" s="408"/>
      <c r="CS11" s="408"/>
      <c r="CT11" s="408"/>
      <c r="CU11" s="408"/>
      <c r="CV11" s="408"/>
      <c r="CW11" s="408"/>
      <c r="CX11" s="408"/>
      <c r="CY11" s="408"/>
      <c r="CZ11" s="408"/>
      <c r="DA11" s="408"/>
      <c r="DB11" s="408"/>
      <c r="DC11" s="408"/>
      <c r="DD11" s="408"/>
      <c r="DE11" s="408"/>
      <c r="DF11" s="408"/>
      <c r="DG11" s="408"/>
      <c r="DH11" s="408"/>
      <c r="DI11" s="408"/>
      <c r="DJ11" s="408"/>
      <c r="DK11" s="408"/>
      <c r="DL11" s="408"/>
      <c r="DM11" s="408"/>
      <c r="DN11" s="408"/>
      <c r="DO11" s="408"/>
      <c r="DP11" s="408"/>
      <c r="DQ11" s="408"/>
      <c r="DR11" s="408"/>
      <c r="DS11" s="408"/>
      <c r="DT11" s="408"/>
      <c r="DU11" s="408"/>
      <c r="DV11" s="408"/>
      <c r="DW11" s="408"/>
      <c r="DX11" s="408"/>
      <c r="DY11" s="408"/>
      <c r="DZ11" s="408"/>
      <c r="EA11" s="408"/>
      <c r="EB11" s="408"/>
      <c r="EC11" s="408"/>
      <c r="ED11" s="408"/>
      <c r="EE11" s="408"/>
      <c r="EF11" s="408"/>
      <c r="EG11" s="408"/>
      <c r="EH11" s="408"/>
      <c r="EI11" s="408"/>
      <c r="EJ11" s="408"/>
      <c r="EK11" s="408"/>
      <c r="EL11" s="408"/>
      <c r="EM11" s="408"/>
      <c r="EN11" s="408"/>
      <c r="EO11" s="408"/>
      <c r="EP11" s="408"/>
      <c r="EQ11" s="408"/>
      <c r="ER11" s="408"/>
      <c r="ES11" s="408"/>
      <c r="ET11" s="408"/>
      <c r="EU11" s="408"/>
      <c r="EV11" s="408"/>
      <c r="EW11" s="408"/>
      <c r="EX11" s="408"/>
      <c r="EY11" s="408"/>
      <c r="EZ11" s="408"/>
      <c r="FA11" s="408"/>
      <c r="FB11" s="408"/>
      <c r="FC11" s="408"/>
      <c r="FD11" s="408"/>
      <c r="FE11" s="408"/>
      <c r="FF11" s="408"/>
      <c r="FG11" s="408"/>
      <c r="FH11" s="408"/>
      <c r="FI11" s="408"/>
      <c r="FJ11" s="408"/>
      <c r="FK11" s="408"/>
      <c r="FL11" s="408"/>
      <c r="FM11" s="408"/>
      <c r="FN11" s="408"/>
      <c r="FO11" s="408"/>
      <c r="FP11" s="408"/>
      <c r="FQ11" s="408"/>
      <c r="FR11" s="408"/>
      <c r="FS11" s="408"/>
      <c r="FT11" s="408"/>
      <c r="FU11" s="408"/>
      <c r="FV11" s="408"/>
      <c r="FW11" s="408"/>
      <c r="FX11" s="408"/>
      <c r="FY11" s="408"/>
      <c r="FZ11" s="408"/>
      <c r="GA11" s="408"/>
      <c r="GB11" s="408"/>
      <c r="GC11" s="408"/>
      <c r="GD11" s="408"/>
      <c r="GE11" s="408"/>
      <c r="GF11" s="408"/>
      <c r="GG11" s="408"/>
      <c r="GH11" s="408"/>
      <c r="GI11" s="408"/>
      <c r="GJ11" s="408"/>
      <c r="GK11" s="408"/>
      <c r="GL11" s="408"/>
      <c r="GM11" s="408"/>
      <c r="GN11" s="408"/>
      <c r="GO11" s="408"/>
      <c r="GP11" s="408"/>
      <c r="GQ11" s="408"/>
      <c r="GR11" s="408"/>
      <c r="GS11" s="408"/>
      <c r="GT11" s="408"/>
      <c r="GU11" s="408"/>
      <c r="GV11" s="408"/>
      <c r="GW11" s="408"/>
      <c r="GX11" s="408"/>
      <c r="GY11" s="408"/>
      <c r="GZ11" s="408"/>
      <c r="HA11" s="408"/>
      <c r="HB11" s="408"/>
      <c r="HC11" s="408"/>
      <c r="HD11" s="408"/>
      <c r="HE11" s="408"/>
      <c r="HF11" s="408"/>
      <c r="HG11" s="408"/>
      <c r="HH11" s="408"/>
      <c r="HI11" s="408"/>
    </row>
    <row r="12" spans="1:217" ht="14.1" customHeight="1">
      <c r="A12" s="189" t="s">
        <v>22</v>
      </c>
      <c r="B12" s="983">
        <v>1</v>
      </c>
      <c r="C12" s="407"/>
      <c r="D12" s="361" t="s">
        <v>23</v>
      </c>
    </row>
    <row r="13" spans="1:217" ht="14.1" customHeight="1">
      <c r="A13" s="194" t="s">
        <v>26</v>
      </c>
      <c r="B13" s="983">
        <v>2</v>
      </c>
      <c r="C13" s="407"/>
      <c r="D13" s="361" t="s">
        <v>27</v>
      </c>
    </row>
    <row r="14" spans="1:217" ht="14.1" customHeight="1">
      <c r="A14" s="194" t="s">
        <v>429</v>
      </c>
      <c r="B14" s="983">
        <v>2</v>
      </c>
      <c r="C14" s="412"/>
      <c r="D14" s="361" t="s">
        <v>35</v>
      </c>
    </row>
    <row r="15" spans="1:217" ht="14.1" customHeight="1">
      <c r="A15" s="194" t="s">
        <v>28</v>
      </c>
      <c r="B15" s="983">
        <v>1</v>
      </c>
      <c r="C15" s="407"/>
      <c r="D15" s="361" t="s">
        <v>29</v>
      </c>
    </row>
    <row r="16" spans="1:217" ht="14.1" customHeight="1">
      <c r="A16" s="194" t="s">
        <v>430</v>
      </c>
      <c r="B16" s="983">
        <v>10</v>
      </c>
      <c r="C16" s="407"/>
      <c r="D16" s="361" t="s">
        <v>31</v>
      </c>
    </row>
    <row r="17" spans="1:6" ht="14.1" customHeight="1">
      <c r="A17" s="194" t="s">
        <v>431</v>
      </c>
      <c r="B17" s="983">
        <v>3</v>
      </c>
      <c r="C17" s="407"/>
      <c r="D17" s="361" t="s">
        <v>33</v>
      </c>
    </row>
    <row r="18" spans="1:6" ht="14.1" customHeight="1">
      <c r="A18" s="195" t="s">
        <v>36</v>
      </c>
      <c r="B18" s="413">
        <f>SUM(B19:B26)</f>
        <v>16</v>
      </c>
      <c r="C18" s="407"/>
      <c r="D18" s="364" t="s">
        <v>37</v>
      </c>
    </row>
    <row r="19" spans="1:6" ht="14.1" customHeight="1">
      <c r="A19" s="189" t="s">
        <v>38</v>
      </c>
      <c r="B19" s="371">
        <v>2</v>
      </c>
      <c r="C19" s="407"/>
      <c r="D19" s="365" t="s">
        <v>39</v>
      </c>
    </row>
    <row r="20" spans="1:6" ht="14.1" customHeight="1">
      <c r="A20" s="189" t="s">
        <v>40</v>
      </c>
      <c r="B20" s="411">
        <v>1</v>
      </c>
      <c r="C20" s="407"/>
      <c r="D20" s="365" t="s">
        <v>41</v>
      </c>
    </row>
    <row r="21" spans="1:6" ht="14.1" customHeight="1">
      <c r="A21" s="189" t="s">
        <v>42</v>
      </c>
      <c r="B21" s="371">
        <v>1</v>
      </c>
      <c r="C21" s="407"/>
      <c r="D21" s="365" t="s">
        <v>43</v>
      </c>
    </row>
    <row r="22" spans="1:6" ht="14.1" customHeight="1">
      <c r="A22" s="189" t="s">
        <v>44</v>
      </c>
      <c r="B22" s="371">
        <v>1</v>
      </c>
      <c r="C22" s="410"/>
      <c r="D22" s="361" t="s">
        <v>45</v>
      </c>
    </row>
    <row r="23" spans="1:6" ht="14.1" customHeight="1">
      <c r="A23" s="189" t="s">
        <v>46</v>
      </c>
      <c r="B23" s="371">
        <v>1</v>
      </c>
      <c r="C23" s="412"/>
      <c r="D23" s="365" t="s">
        <v>47</v>
      </c>
    </row>
    <row r="24" spans="1:6" ht="14.1" customHeight="1">
      <c r="A24" s="189" t="s">
        <v>48</v>
      </c>
      <c r="B24" s="371">
        <v>3</v>
      </c>
      <c r="C24" s="407"/>
      <c r="D24" s="365" t="s">
        <v>49</v>
      </c>
    </row>
    <row r="25" spans="1:6" ht="14.1" customHeight="1">
      <c r="A25" s="189" t="s">
        <v>50</v>
      </c>
      <c r="B25" s="414">
        <v>5</v>
      </c>
      <c r="C25" s="407"/>
      <c r="D25" s="365" t="s">
        <v>51</v>
      </c>
    </row>
    <row r="26" spans="1:6" ht="14.1" customHeight="1">
      <c r="A26" s="189" t="s">
        <v>52</v>
      </c>
      <c r="B26" s="371">
        <v>2</v>
      </c>
      <c r="C26" s="412"/>
      <c r="D26" s="365" t="s">
        <v>53</v>
      </c>
    </row>
    <row r="27" spans="1:6" ht="14.1" customHeight="1">
      <c r="A27" s="186" t="s">
        <v>54</v>
      </c>
      <c r="B27" s="413">
        <f>SUM(B28:B35)</f>
        <v>21</v>
      </c>
      <c r="C27" s="407"/>
      <c r="D27" s="358" t="s">
        <v>55</v>
      </c>
      <c r="F27" s="186"/>
    </row>
    <row r="28" spans="1:6" s="346" customFormat="1" ht="14.1" customHeight="1">
      <c r="A28" s="367" t="s">
        <v>432</v>
      </c>
      <c r="B28" s="371">
        <v>2</v>
      </c>
      <c r="C28" s="407"/>
      <c r="D28" s="361" t="s">
        <v>59</v>
      </c>
      <c r="F28" s="367"/>
    </row>
    <row r="29" spans="1:6" s="346" customFormat="1" ht="14.1" customHeight="1">
      <c r="A29" s="199" t="s">
        <v>433</v>
      </c>
      <c r="B29" s="371">
        <v>1</v>
      </c>
      <c r="C29" s="407"/>
      <c r="D29" s="361" t="s">
        <v>61</v>
      </c>
      <c r="F29" s="199"/>
    </row>
    <row r="30" spans="1:6" ht="14.1" customHeight="1">
      <c r="A30" s="198" t="s">
        <v>434</v>
      </c>
      <c r="B30" s="371">
        <v>8</v>
      </c>
      <c r="C30" s="412"/>
      <c r="D30" s="361" t="s">
        <v>63</v>
      </c>
      <c r="F30" s="198"/>
    </row>
    <row r="31" spans="1:6" ht="14.1" customHeight="1">
      <c r="A31" s="189" t="s">
        <v>435</v>
      </c>
      <c r="B31" s="371">
        <v>1</v>
      </c>
      <c r="C31" s="407"/>
      <c r="D31" s="361" t="s">
        <v>928</v>
      </c>
      <c r="F31" s="189"/>
    </row>
    <row r="32" spans="1:6" ht="14.1" customHeight="1">
      <c r="A32" s="199" t="s">
        <v>436</v>
      </c>
      <c r="B32" s="371">
        <v>5</v>
      </c>
      <c r="C32" s="407"/>
      <c r="D32" s="361" t="s">
        <v>57</v>
      </c>
      <c r="F32" s="199"/>
    </row>
    <row r="33" spans="1:6" ht="14.1" customHeight="1">
      <c r="A33" s="368" t="s">
        <v>65</v>
      </c>
      <c r="B33" s="371">
        <v>1</v>
      </c>
      <c r="C33" s="407"/>
      <c r="D33" s="361" t="s">
        <v>66</v>
      </c>
      <c r="F33" s="368"/>
    </row>
    <row r="34" spans="1:6" ht="14.1" customHeight="1">
      <c r="A34" s="189" t="s">
        <v>67</v>
      </c>
      <c r="B34" s="371">
        <v>2</v>
      </c>
      <c r="C34" s="407"/>
      <c r="D34" s="361" t="s">
        <v>68</v>
      </c>
      <c r="F34" s="189"/>
    </row>
    <row r="35" spans="1:6" ht="14.1" customHeight="1">
      <c r="A35" s="189" t="s">
        <v>69</v>
      </c>
      <c r="B35" s="371">
        <v>1</v>
      </c>
      <c r="C35" s="407"/>
      <c r="D35" s="361" t="s">
        <v>70</v>
      </c>
      <c r="F35" s="189"/>
    </row>
    <row r="36" spans="1:6" ht="14.1" customHeight="1">
      <c r="A36" s="200" t="s">
        <v>73</v>
      </c>
      <c r="B36" s="413">
        <f>SUM(B37:B43)</f>
        <v>20</v>
      </c>
      <c r="C36" s="407"/>
      <c r="D36" s="358" t="s">
        <v>74</v>
      </c>
    </row>
    <row r="37" spans="1:6" ht="14.1" customHeight="1">
      <c r="A37" s="198" t="s">
        <v>75</v>
      </c>
      <c r="B37" s="371">
        <v>2</v>
      </c>
      <c r="C37" s="412"/>
      <c r="D37" s="365" t="s">
        <v>76</v>
      </c>
    </row>
    <row r="38" spans="1:6" ht="14.1" customHeight="1">
      <c r="A38" s="198" t="s">
        <v>77</v>
      </c>
      <c r="B38" s="371">
        <v>3</v>
      </c>
      <c r="C38" s="407"/>
      <c r="D38" s="361" t="s">
        <v>78</v>
      </c>
    </row>
    <row r="39" spans="1:6" ht="14.1" customHeight="1">
      <c r="A39" s="198" t="s">
        <v>79</v>
      </c>
      <c r="B39" s="371">
        <v>8</v>
      </c>
      <c r="C39" s="407"/>
      <c r="D39" s="361" t="s">
        <v>80</v>
      </c>
    </row>
    <row r="40" spans="1:6" ht="14.1" customHeight="1">
      <c r="A40" s="198" t="s">
        <v>81</v>
      </c>
      <c r="B40" s="371">
        <v>3</v>
      </c>
      <c r="C40" s="410"/>
      <c r="D40" s="361" t="s">
        <v>82</v>
      </c>
    </row>
    <row r="41" spans="1:6" s="346" customFormat="1" ht="14.1" customHeight="1">
      <c r="A41" s="198" t="s">
        <v>83</v>
      </c>
      <c r="B41" s="371">
        <v>2</v>
      </c>
      <c r="C41" s="407"/>
      <c r="D41" s="365" t="s">
        <v>84</v>
      </c>
    </row>
    <row r="42" spans="1:6" ht="14.1" customHeight="1">
      <c r="A42" s="198" t="s">
        <v>85</v>
      </c>
      <c r="B42" s="371">
        <v>1</v>
      </c>
      <c r="C42" s="407"/>
      <c r="D42" s="365" t="s">
        <v>86</v>
      </c>
    </row>
    <row r="43" spans="1:6" ht="14.1" customHeight="1">
      <c r="A43" s="198" t="s">
        <v>87</v>
      </c>
      <c r="B43" s="371">
        <v>1</v>
      </c>
      <c r="C43" s="407"/>
      <c r="D43" s="361" t="s">
        <v>88</v>
      </c>
    </row>
    <row r="44" spans="1:6" ht="14.1" customHeight="1">
      <c r="A44" s="201" t="s">
        <v>89</v>
      </c>
      <c r="B44" s="413">
        <f>SUM(B45:B49)</f>
        <v>12</v>
      </c>
      <c r="C44" s="407"/>
      <c r="D44" s="358" t="s">
        <v>90</v>
      </c>
    </row>
    <row r="45" spans="1:6" ht="14.1" customHeight="1">
      <c r="A45" s="202" t="s">
        <v>91</v>
      </c>
      <c r="B45" s="371">
        <v>2</v>
      </c>
      <c r="C45" s="412"/>
      <c r="D45" s="361" t="s">
        <v>92</v>
      </c>
    </row>
    <row r="46" spans="1:6" ht="14.1" customHeight="1">
      <c r="A46" s="198" t="s">
        <v>93</v>
      </c>
      <c r="B46" s="371">
        <v>3</v>
      </c>
      <c r="C46" s="407"/>
      <c r="D46" s="361" t="s">
        <v>94</v>
      </c>
    </row>
    <row r="47" spans="1:6" s="346" customFormat="1" ht="14.1" customHeight="1">
      <c r="A47" s="198" t="s">
        <v>95</v>
      </c>
      <c r="B47" s="371">
        <v>2</v>
      </c>
      <c r="C47" s="410"/>
      <c r="D47" s="361" t="s">
        <v>96</v>
      </c>
    </row>
    <row r="48" spans="1:6" s="346" customFormat="1" ht="14.1" customHeight="1">
      <c r="A48" s="198" t="s">
        <v>97</v>
      </c>
      <c r="B48" s="371">
        <v>2</v>
      </c>
      <c r="C48" s="407"/>
      <c r="D48" s="361" t="s">
        <v>98</v>
      </c>
    </row>
    <row r="49" spans="1:4" ht="14.1" customHeight="1">
      <c r="A49" s="198" t="s">
        <v>99</v>
      </c>
      <c r="B49" s="371">
        <v>3</v>
      </c>
      <c r="C49" s="407"/>
      <c r="D49" s="365" t="s">
        <v>100</v>
      </c>
    </row>
    <row r="50" spans="1:4" ht="14.1" customHeight="1">
      <c r="A50" s="12"/>
      <c r="B50" s="407"/>
      <c r="C50" s="407"/>
      <c r="D50" s="415"/>
    </row>
    <row r="51" spans="1:4" ht="14.1" customHeight="1">
      <c r="A51" s="12"/>
      <c r="B51" s="407"/>
      <c r="C51" s="407"/>
      <c r="D51" s="415"/>
    </row>
    <row r="52" spans="1:4" ht="14.1" customHeight="1">
      <c r="A52" s="12"/>
      <c r="B52" s="407"/>
      <c r="C52" s="407"/>
      <c r="D52" s="415"/>
    </row>
    <row r="53" spans="1:4" ht="14.1" customHeight="1">
      <c r="A53" s="12"/>
      <c r="B53" s="412"/>
      <c r="C53" s="412"/>
      <c r="D53" s="415"/>
    </row>
    <row r="54" spans="1:4" s="346" customFormat="1" ht="14.1" customHeight="1">
      <c r="A54" s="35"/>
      <c r="B54" s="407"/>
      <c r="C54" s="407"/>
      <c r="D54" s="415"/>
    </row>
    <row r="55" spans="1:4" ht="12.75" customHeight="1">
      <c r="A55" s="346"/>
      <c r="B55" s="416"/>
      <c r="C55" s="416"/>
      <c r="D55" s="416"/>
    </row>
    <row r="56" spans="1:4" ht="12.75" customHeight="1">
      <c r="A56" s="1099"/>
      <c r="B56" s="1099"/>
      <c r="C56" s="1099"/>
      <c r="D56" s="1099"/>
    </row>
    <row r="57" spans="1:4" ht="12.75" customHeight="1">
      <c r="A57" s="417"/>
      <c r="B57" s="416"/>
      <c r="C57" s="416"/>
      <c r="D57" s="416"/>
    </row>
    <row r="58" spans="1:4" ht="9.1999999999999993" customHeight="1">
      <c r="A58" s="418"/>
      <c r="B58" s="419"/>
      <c r="C58" s="419"/>
      <c r="D58" s="419"/>
    </row>
    <row r="59" spans="1:4" s="346" customFormat="1">
      <c r="A59" s="420"/>
      <c r="B59" s="416"/>
      <c r="C59" s="416"/>
      <c r="D59" s="416"/>
    </row>
    <row r="60" spans="1:4" ht="9.1999999999999993" customHeight="1">
      <c r="A60" s="420"/>
      <c r="B60" s="416"/>
      <c r="C60" s="416"/>
      <c r="D60" s="416"/>
    </row>
    <row r="61" spans="1:4" ht="9.1999999999999993" customHeight="1">
      <c r="A61" s="420"/>
      <c r="B61" s="416"/>
      <c r="C61" s="416"/>
      <c r="D61" s="416"/>
    </row>
    <row r="62" spans="1:4" s="346" customFormat="1">
      <c r="A62" s="417"/>
      <c r="B62" s="416"/>
      <c r="C62" s="416"/>
      <c r="D62" s="416"/>
    </row>
    <row r="63" spans="1:4" ht="9.1999999999999993" customHeight="1">
      <c r="A63" s="418"/>
      <c r="B63" s="419"/>
      <c r="C63" s="419"/>
      <c r="D63" s="419"/>
    </row>
    <row r="64" spans="1:4" ht="9.1999999999999993" customHeight="1">
      <c r="A64" s="420"/>
      <c r="B64" s="416"/>
      <c r="C64" s="416"/>
      <c r="D64" s="416"/>
    </row>
    <row r="65" spans="1:4" s="346" customFormat="1">
      <c r="A65" s="420"/>
      <c r="B65" s="416"/>
      <c r="C65" s="416"/>
      <c r="D65" s="416"/>
    </row>
    <row r="66" spans="1:4" ht="9.1999999999999993" customHeight="1">
      <c r="A66" s="418"/>
      <c r="B66" s="419"/>
      <c r="C66" s="419"/>
      <c r="D66" s="419"/>
    </row>
    <row r="67" spans="1:4" ht="9.1999999999999993" customHeight="1">
      <c r="A67" s="420"/>
      <c r="B67" s="416"/>
      <c r="C67" s="416"/>
      <c r="D67" s="416"/>
    </row>
    <row r="68" spans="1:4" ht="9.1999999999999993" customHeight="1">
      <c r="A68" s="417"/>
      <c r="B68" s="416"/>
      <c r="C68" s="416"/>
      <c r="D68" s="416"/>
    </row>
    <row r="69" spans="1:4" ht="9.1999999999999993" customHeight="1">
      <c r="A69" s="418"/>
      <c r="B69" s="419"/>
      <c r="C69" s="419"/>
      <c r="D69" s="419"/>
    </row>
    <row r="70" spans="1:4" ht="9.1999999999999993" customHeight="1">
      <c r="A70" s="420"/>
      <c r="B70" s="416"/>
      <c r="C70" s="416"/>
      <c r="D70" s="416"/>
    </row>
    <row r="71" spans="1:4" ht="9.1999999999999993" customHeight="1">
      <c r="A71" s="420"/>
      <c r="B71" s="416"/>
      <c r="C71" s="416"/>
      <c r="D71" s="416"/>
    </row>
    <row r="72" spans="1:4" s="346" customFormat="1">
      <c r="A72" s="420"/>
      <c r="B72" s="416"/>
      <c r="C72" s="416"/>
      <c r="D72" s="416"/>
    </row>
    <row r="73" spans="1:4" ht="9.1999999999999993" customHeight="1">
      <c r="A73" s="420"/>
      <c r="B73" s="416"/>
      <c r="C73" s="416"/>
      <c r="D73" s="416"/>
    </row>
    <row r="74" spans="1:4" ht="9.1999999999999993" customHeight="1">
      <c r="A74" s="420"/>
      <c r="B74" s="416"/>
      <c r="C74" s="416"/>
      <c r="D74" s="416"/>
    </row>
    <row r="75" spans="1:4" ht="9.1999999999999993" customHeight="1">
      <c r="A75" s="417"/>
      <c r="B75" s="416"/>
      <c r="C75" s="416"/>
      <c r="D75" s="416"/>
    </row>
    <row r="76" spans="1:4" ht="9.1999999999999993" customHeight="1">
      <c r="A76" s="418"/>
      <c r="B76" s="419"/>
      <c r="C76" s="419"/>
      <c r="D76" s="419"/>
    </row>
    <row r="77" spans="1:4" ht="9.1999999999999993" customHeight="1">
      <c r="A77" s="420"/>
      <c r="B77" s="416"/>
      <c r="C77" s="416"/>
      <c r="D77" s="416"/>
    </row>
    <row r="78" spans="1:4" s="346" customFormat="1">
      <c r="A78" s="417"/>
      <c r="B78" s="416"/>
      <c r="C78" s="416"/>
      <c r="D78" s="416"/>
    </row>
    <row r="79" spans="1:4" ht="16.5" customHeight="1">
      <c r="A79" s="1" t="s">
        <v>0</v>
      </c>
      <c r="B79" s="346"/>
      <c r="C79" s="400"/>
      <c r="D79" s="399" t="s">
        <v>1</v>
      </c>
    </row>
    <row r="80" spans="1:4" s="346" customFormat="1" ht="16.5" customHeight="1">
      <c r="C80" s="400"/>
      <c r="D80" s="400"/>
    </row>
    <row r="81" spans="1:4" s="346" customFormat="1" ht="20.25">
      <c r="A81" s="348" t="s">
        <v>447</v>
      </c>
      <c r="B81" s="421"/>
      <c r="C81" s="422"/>
      <c r="D81" s="402" t="s">
        <v>448</v>
      </c>
    </row>
    <row r="82" spans="1:4" s="346" customFormat="1" ht="20.25">
      <c r="A82" s="348" t="s">
        <v>453</v>
      </c>
      <c r="B82" s="421"/>
      <c r="C82" s="1100" t="s">
        <v>454</v>
      </c>
      <c r="D82" s="1100"/>
    </row>
    <row r="83" spans="1:4" s="346" customFormat="1" ht="16.5" customHeight="1">
      <c r="A83" s="348"/>
      <c r="B83" s="421"/>
      <c r="C83" s="400"/>
      <c r="D83" s="403"/>
    </row>
    <row r="84" spans="1:4" s="346" customFormat="1" ht="16.5" customHeight="1">
      <c r="A84" s="1020" t="s">
        <v>945</v>
      </c>
      <c r="B84" s="1051" t="s">
        <v>451</v>
      </c>
      <c r="C84" s="1051"/>
      <c r="D84" s="1017" t="s">
        <v>946</v>
      </c>
    </row>
    <row r="85" spans="1:4" s="346" customFormat="1" ht="16.5" customHeight="1">
      <c r="A85" s="423"/>
      <c r="B85" s="1052" t="s">
        <v>452</v>
      </c>
      <c r="C85" s="1052"/>
      <c r="D85" s="400"/>
    </row>
    <row r="86" spans="1:4" ht="16.5" customHeight="1">
      <c r="B86" s="357"/>
      <c r="C86" s="357"/>
    </row>
    <row r="87" spans="1:4" ht="16.5" customHeight="1">
      <c r="A87" s="376" t="s">
        <v>103</v>
      </c>
      <c r="B87" s="424">
        <f>SUM(B88:B103)</f>
        <v>27</v>
      </c>
      <c r="C87" s="425"/>
      <c r="D87" s="377" t="s">
        <v>104</v>
      </c>
    </row>
    <row r="88" spans="1:4" ht="16.5" customHeight="1">
      <c r="A88" s="867" t="s">
        <v>835</v>
      </c>
      <c r="B88" s="897">
        <v>2</v>
      </c>
      <c r="C88" s="898"/>
      <c r="D88" s="868" t="s">
        <v>826</v>
      </c>
    </row>
    <row r="89" spans="1:4" ht="16.5" customHeight="1">
      <c r="A89" s="867" t="s">
        <v>836</v>
      </c>
      <c r="B89" s="897">
        <v>1</v>
      </c>
      <c r="C89" s="898"/>
      <c r="D89" s="868" t="s">
        <v>825</v>
      </c>
    </row>
    <row r="90" spans="1:4" ht="16.5" customHeight="1">
      <c r="A90" s="867" t="s">
        <v>837</v>
      </c>
      <c r="B90" s="897">
        <v>1</v>
      </c>
      <c r="C90" s="898"/>
      <c r="D90" s="869" t="s">
        <v>827</v>
      </c>
    </row>
    <row r="91" spans="1:4" ht="16.5" customHeight="1">
      <c r="A91" s="867" t="s">
        <v>838</v>
      </c>
      <c r="B91" s="897">
        <v>1</v>
      </c>
      <c r="C91" s="898"/>
      <c r="D91" s="868" t="s">
        <v>828</v>
      </c>
    </row>
    <row r="92" spans="1:4" ht="16.5" customHeight="1">
      <c r="A92" s="867" t="s">
        <v>105</v>
      </c>
      <c r="B92" s="897">
        <v>1</v>
      </c>
      <c r="C92" s="898"/>
      <c r="D92" s="868" t="s">
        <v>829</v>
      </c>
    </row>
    <row r="93" spans="1:4" ht="16.5" customHeight="1">
      <c r="A93" s="867" t="s">
        <v>107</v>
      </c>
      <c r="B93" s="897">
        <v>2</v>
      </c>
      <c r="C93" s="898"/>
      <c r="D93" s="868" t="s">
        <v>830</v>
      </c>
    </row>
    <row r="94" spans="1:4" ht="16.5" customHeight="1">
      <c r="A94" s="867" t="s">
        <v>109</v>
      </c>
      <c r="B94" s="897">
        <v>4</v>
      </c>
      <c r="C94" s="898"/>
      <c r="D94" s="868" t="s">
        <v>831</v>
      </c>
    </row>
    <row r="95" spans="1:4" ht="16.5" customHeight="1">
      <c r="A95" s="867" t="s">
        <v>123</v>
      </c>
      <c r="B95" s="897">
        <v>2</v>
      </c>
      <c r="C95" s="898"/>
      <c r="D95" s="868" t="s">
        <v>832</v>
      </c>
    </row>
    <row r="96" spans="1:4" ht="16.5" customHeight="1">
      <c r="A96" s="867" t="s">
        <v>114</v>
      </c>
      <c r="B96" s="897">
        <v>1</v>
      </c>
      <c r="C96" s="898"/>
      <c r="D96" s="868" t="s">
        <v>833</v>
      </c>
    </row>
    <row r="97" spans="1:4" s="346" customFormat="1" ht="16.5" customHeight="1">
      <c r="A97" s="867" t="s">
        <v>125</v>
      </c>
      <c r="B97" s="897">
        <v>2</v>
      </c>
      <c r="C97" s="898"/>
      <c r="D97" s="868" t="s">
        <v>126</v>
      </c>
    </row>
    <row r="98" spans="1:4" ht="16.5" customHeight="1">
      <c r="A98" s="867" t="s">
        <v>839</v>
      </c>
      <c r="B98" s="897">
        <v>1</v>
      </c>
      <c r="C98" s="898"/>
      <c r="D98" s="868" t="s">
        <v>128</v>
      </c>
    </row>
    <row r="99" spans="1:4">
      <c r="A99" s="867" t="s">
        <v>840</v>
      </c>
      <c r="B99" s="897">
        <v>1</v>
      </c>
      <c r="C99" s="898"/>
      <c r="D99" s="870" t="s">
        <v>808</v>
      </c>
    </row>
    <row r="100" spans="1:4" ht="14.25" customHeight="1">
      <c r="A100" s="867" t="s">
        <v>129</v>
      </c>
      <c r="B100" s="897">
        <v>2</v>
      </c>
      <c r="C100" s="898"/>
      <c r="D100" s="870" t="s">
        <v>130</v>
      </c>
    </row>
    <row r="101" spans="1:4" ht="14.25" customHeight="1">
      <c r="A101" s="867" t="s">
        <v>131</v>
      </c>
      <c r="B101" s="897">
        <v>2</v>
      </c>
      <c r="C101" s="898"/>
      <c r="D101" s="868" t="s">
        <v>132</v>
      </c>
    </row>
    <row r="102" spans="1:4" ht="14.25" customHeight="1">
      <c r="A102" s="867" t="s">
        <v>133</v>
      </c>
      <c r="B102" s="897">
        <v>2</v>
      </c>
      <c r="C102" s="898"/>
      <c r="D102" s="868" t="s">
        <v>134</v>
      </c>
    </row>
    <row r="103" spans="1:4" ht="14.25" customHeight="1">
      <c r="A103" s="867" t="s">
        <v>118</v>
      </c>
      <c r="B103" s="897">
        <v>2</v>
      </c>
      <c r="C103" s="898"/>
      <c r="D103" s="870" t="s">
        <v>119</v>
      </c>
    </row>
    <row r="104" spans="1:4" ht="14.25">
      <c r="A104" s="380" t="s">
        <v>135</v>
      </c>
      <c r="B104" s="413">
        <f>SUM(B105:B112)</f>
        <v>20</v>
      </c>
      <c r="C104" s="426"/>
      <c r="D104" s="381" t="s">
        <v>136</v>
      </c>
    </row>
    <row r="105" spans="1:4" ht="15">
      <c r="A105" s="378" t="s">
        <v>137</v>
      </c>
      <c r="B105" s="371">
        <v>1</v>
      </c>
      <c r="C105" s="426"/>
      <c r="D105" s="379" t="s">
        <v>138</v>
      </c>
    </row>
    <row r="106" spans="1:4" ht="15">
      <c r="A106" s="378" t="s">
        <v>139</v>
      </c>
      <c r="B106" s="371">
        <v>1</v>
      </c>
      <c r="C106" s="425"/>
      <c r="D106" s="379" t="s">
        <v>140</v>
      </c>
    </row>
    <row r="107" spans="1:4" ht="15">
      <c r="A107" s="378" t="s">
        <v>141</v>
      </c>
      <c r="B107" s="414">
        <v>3</v>
      </c>
      <c r="C107" s="426"/>
      <c r="D107" s="379" t="s">
        <v>142</v>
      </c>
    </row>
    <row r="108" spans="1:4" ht="15">
      <c r="A108" s="378" t="s">
        <v>143</v>
      </c>
      <c r="B108" s="371">
        <v>1</v>
      </c>
      <c r="C108" s="426"/>
      <c r="D108" s="379" t="s">
        <v>144</v>
      </c>
    </row>
    <row r="109" spans="1:4" ht="15">
      <c r="A109" s="378" t="s">
        <v>145</v>
      </c>
      <c r="B109" s="371">
        <v>10</v>
      </c>
      <c r="C109" s="426"/>
      <c r="D109" s="379" t="s">
        <v>146</v>
      </c>
    </row>
    <row r="110" spans="1:4" ht="15">
      <c r="A110" s="378" t="s">
        <v>147</v>
      </c>
      <c r="B110" s="371">
        <v>1</v>
      </c>
      <c r="C110" s="426"/>
      <c r="D110" s="379" t="s">
        <v>148</v>
      </c>
    </row>
    <row r="111" spans="1:4" ht="15">
      <c r="A111" s="378" t="s">
        <v>149</v>
      </c>
      <c r="B111" s="371">
        <v>2</v>
      </c>
      <c r="C111" s="425"/>
      <c r="D111" s="379" t="s">
        <v>961</v>
      </c>
    </row>
    <row r="112" spans="1:4" ht="15">
      <c r="A112" s="378" t="s">
        <v>150</v>
      </c>
      <c r="B112" s="414">
        <v>1</v>
      </c>
      <c r="C112" s="426"/>
      <c r="D112" s="379" t="s">
        <v>151</v>
      </c>
    </row>
    <row r="113" spans="1:4" ht="14.25">
      <c r="A113" s="382" t="s">
        <v>152</v>
      </c>
      <c r="B113" s="413">
        <f>SUM(B114:B118)</f>
        <v>11</v>
      </c>
      <c r="C113" s="426"/>
      <c r="D113" s="383" t="s">
        <v>153</v>
      </c>
    </row>
    <row r="114" spans="1:4" ht="15">
      <c r="A114" s="378" t="s">
        <v>154</v>
      </c>
      <c r="B114" s="371">
        <v>4</v>
      </c>
      <c r="C114" s="426"/>
      <c r="D114" s="379" t="s">
        <v>155</v>
      </c>
    </row>
    <row r="115" spans="1:4" ht="15">
      <c r="A115" s="378" t="s">
        <v>156</v>
      </c>
      <c r="B115" s="371">
        <v>2</v>
      </c>
      <c r="C115" s="426"/>
      <c r="D115" s="379" t="s">
        <v>157</v>
      </c>
    </row>
    <row r="116" spans="1:4" ht="15">
      <c r="A116" s="378" t="s">
        <v>158</v>
      </c>
      <c r="B116" s="371">
        <v>2</v>
      </c>
      <c r="C116" s="425"/>
      <c r="D116" s="379" t="s">
        <v>159</v>
      </c>
    </row>
    <row r="117" spans="1:4" ht="15">
      <c r="A117" s="378" t="s">
        <v>160</v>
      </c>
      <c r="B117" s="414">
        <v>2</v>
      </c>
      <c r="C117" s="426"/>
      <c r="D117" s="379" t="s">
        <v>161</v>
      </c>
    </row>
    <row r="118" spans="1:4" ht="15">
      <c r="A118" s="378" t="s">
        <v>162</v>
      </c>
      <c r="B118" s="371">
        <v>1</v>
      </c>
      <c r="C118" s="426"/>
      <c r="D118" s="379" t="s">
        <v>163</v>
      </c>
    </row>
    <row r="119" spans="1:4" ht="14.25">
      <c r="A119" s="380" t="s">
        <v>164</v>
      </c>
      <c r="B119" s="413">
        <f>SUM(B120:B125)</f>
        <v>9</v>
      </c>
      <c r="C119" s="426"/>
      <c r="D119" s="384" t="s">
        <v>165</v>
      </c>
    </row>
    <row r="120" spans="1:4" ht="15">
      <c r="A120" s="378" t="s">
        <v>166</v>
      </c>
      <c r="B120" s="371">
        <v>2</v>
      </c>
      <c r="C120" s="425"/>
      <c r="D120" s="379" t="s">
        <v>167</v>
      </c>
    </row>
    <row r="121" spans="1:4" ht="15">
      <c r="A121" s="378" t="s">
        <v>168</v>
      </c>
      <c r="B121" s="371">
        <v>1</v>
      </c>
      <c r="C121" s="426"/>
      <c r="D121" s="379" t="s">
        <v>169</v>
      </c>
    </row>
    <row r="122" spans="1:4" ht="15">
      <c r="A122" s="378" t="s">
        <v>170</v>
      </c>
      <c r="B122" s="371">
        <v>1</v>
      </c>
      <c r="C122" s="426"/>
      <c r="D122" s="379" t="s">
        <v>171</v>
      </c>
    </row>
    <row r="123" spans="1:4" ht="15">
      <c r="A123" s="378" t="s">
        <v>172</v>
      </c>
      <c r="B123" s="371">
        <v>2</v>
      </c>
      <c r="C123" s="426"/>
      <c r="D123" s="379" t="s">
        <v>173</v>
      </c>
    </row>
    <row r="124" spans="1:4" ht="15">
      <c r="A124" s="378" t="s">
        <v>174</v>
      </c>
      <c r="B124" s="371">
        <v>1</v>
      </c>
      <c r="C124" s="426"/>
      <c r="D124" s="379" t="s">
        <v>175</v>
      </c>
    </row>
    <row r="125" spans="1:4" ht="15">
      <c r="A125" s="378" t="s">
        <v>176</v>
      </c>
      <c r="B125" s="371">
        <v>2</v>
      </c>
      <c r="C125" s="426"/>
      <c r="D125" s="379" t="s">
        <v>177</v>
      </c>
    </row>
    <row r="126" spans="1:4" ht="14.25">
      <c r="A126" s="385" t="s">
        <v>178</v>
      </c>
      <c r="B126" s="413">
        <f>SUM(B127:B130)</f>
        <v>5</v>
      </c>
      <c r="C126" s="426"/>
      <c r="D126" s="381" t="s">
        <v>179</v>
      </c>
    </row>
    <row r="127" spans="1:4" ht="15">
      <c r="A127" s="378" t="s">
        <v>180</v>
      </c>
      <c r="B127" s="371">
        <v>1</v>
      </c>
      <c r="C127" s="425"/>
      <c r="D127" s="379" t="s">
        <v>181</v>
      </c>
    </row>
    <row r="128" spans="1:4" ht="15">
      <c r="A128" s="378" t="s">
        <v>182</v>
      </c>
      <c r="B128" s="371">
        <v>2</v>
      </c>
      <c r="C128" s="426"/>
      <c r="D128" s="379" t="s">
        <v>183</v>
      </c>
    </row>
    <row r="129" spans="1:4" ht="15">
      <c r="A129" s="378" t="s">
        <v>184</v>
      </c>
      <c r="B129" s="371">
        <v>1</v>
      </c>
      <c r="C129" s="426"/>
      <c r="D129" s="379" t="s">
        <v>185</v>
      </c>
    </row>
    <row r="130" spans="1:4" ht="15">
      <c r="A130" s="378" t="s">
        <v>186</v>
      </c>
      <c r="B130" s="371">
        <v>1</v>
      </c>
      <c r="C130" s="426"/>
      <c r="D130" s="379" t="s">
        <v>187</v>
      </c>
    </row>
    <row r="131" spans="1:4" ht="14.25">
      <c r="A131" s="376" t="s">
        <v>188</v>
      </c>
      <c r="B131" s="413">
        <f>SUM(B132:B134)</f>
        <v>5</v>
      </c>
      <c r="C131" s="426"/>
      <c r="D131" s="381" t="s">
        <v>189</v>
      </c>
    </row>
    <row r="132" spans="1:4" ht="15">
      <c r="A132" s="378" t="s">
        <v>190</v>
      </c>
      <c r="B132" s="371">
        <v>1</v>
      </c>
      <c r="C132" s="425"/>
      <c r="D132" s="379" t="s">
        <v>191</v>
      </c>
    </row>
    <row r="133" spans="1:4" ht="15">
      <c r="A133" s="378" t="s">
        <v>192</v>
      </c>
      <c r="B133" s="371">
        <v>1</v>
      </c>
      <c r="C133" s="426"/>
      <c r="D133" s="379" t="s">
        <v>193</v>
      </c>
    </row>
    <row r="134" spans="1:4" ht="15">
      <c r="A134" s="378" t="s">
        <v>962</v>
      </c>
      <c r="B134" s="371">
        <v>3</v>
      </c>
      <c r="C134" s="426"/>
      <c r="D134" s="379" t="s">
        <v>194</v>
      </c>
    </row>
    <row r="135" spans="1:4" ht="14.25">
      <c r="A135" s="385" t="s">
        <v>197</v>
      </c>
      <c r="B135" s="413">
        <f>B136</f>
        <v>1</v>
      </c>
      <c r="C135" s="426"/>
      <c r="D135" s="381" t="s">
        <v>198</v>
      </c>
    </row>
    <row r="136" spans="1:4" ht="15">
      <c r="A136" s="388" t="s">
        <v>201</v>
      </c>
      <c r="B136" s="371">
        <v>1</v>
      </c>
      <c r="C136" s="426"/>
      <c r="D136" s="387" t="s">
        <v>965</v>
      </c>
    </row>
    <row r="137" spans="1:4" ht="14.25">
      <c r="A137" s="389" t="s">
        <v>295</v>
      </c>
      <c r="B137" s="413">
        <f>B10+B18+B27+B36+B44+B87+B104+B113+B119+B126+B131+B135</f>
        <v>170</v>
      </c>
      <c r="C137" s="426"/>
      <c r="D137" s="156" t="s">
        <v>204</v>
      </c>
    </row>
    <row r="138" spans="1:4" ht="15">
      <c r="A138" s="12"/>
      <c r="B138" s="426"/>
      <c r="C138" s="426"/>
      <c r="D138" s="415"/>
    </row>
    <row r="139" spans="1:4" ht="15">
      <c r="A139" s="427"/>
      <c r="B139" s="426"/>
      <c r="C139" s="426"/>
      <c r="D139" s="197"/>
    </row>
    <row r="140" spans="1:4" ht="14.25">
      <c r="A140" s="428"/>
      <c r="B140" s="429"/>
      <c r="C140" s="429"/>
      <c r="D140" s="87"/>
    </row>
    <row r="141" spans="1:4" ht="14.25">
      <c r="A141" s="430"/>
      <c r="B141" s="429"/>
      <c r="C141" s="429"/>
      <c r="D141" s="431"/>
    </row>
    <row r="142" spans="1:4" ht="14.25">
      <c r="A142" s="430"/>
      <c r="B142" s="429"/>
      <c r="C142" s="429"/>
      <c r="D142" s="431"/>
    </row>
    <row r="143" spans="1:4">
      <c r="A143" s="432"/>
      <c r="B143" s="433"/>
      <c r="C143" s="433"/>
      <c r="D143" s="347"/>
    </row>
    <row r="144" spans="1:4">
      <c r="A144" s="432" t="s">
        <v>834</v>
      </c>
      <c r="B144" s="435"/>
      <c r="C144" s="435"/>
      <c r="D144" s="398" t="s">
        <v>963</v>
      </c>
    </row>
    <row r="145" spans="1:4" ht="14.25">
      <c r="A145" s="1098"/>
      <c r="B145" s="1098"/>
      <c r="C145" s="1098"/>
      <c r="D145" s="1098"/>
    </row>
  </sheetData>
  <mergeCells count="3">
    <mergeCell ref="A145:D145"/>
    <mergeCell ref="A56:D56"/>
    <mergeCell ref="C82:D82"/>
  </mergeCells>
  <printOptions gridLinesSet="0"/>
  <pageMargins left="0.59055118110236227" right="0.59055118110236227" top="0.59055118110236227" bottom="0.59055118110236227" header="0.51181102362204722" footer="0.51181102362204722"/>
  <pageSetup paperSize="9" scale="75" orientation="portrait" r:id="rId1"/>
  <headerFooter alignWithMargins="0"/>
  <rowBreaks count="1" manualBreakCount="1">
    <brk id="7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syncVertical="1" syncRef="A115" transitionEvaluation="1">
    <tabColor rgb="FF7030A0"/>
  </sheetPr>
  <dimension ref="A1:H544"/>
  <sheetViews>
    <sheetView showGridLines="0" view="pageLayout" topLeftCell="A115" zoomScaleSheetLayoutView="50" workbookViewId="0">
      <selection activeCell="B108" sqref="B108"/>
    </sheetView>
  </sheetViews>
  <sheetFormatPr baseColWidth="10" defaultColWidth="11" defaultRowHeight="12.75"/>
  <cols>
    <col min="1" max="1" width="48.28515625" style="346" customWidth="1"/>
    <col min="2" max="2" width="16" style="347" customWidth="1"/>
    <col min="3" max="3" width="9.7109375" style="347" customWidth="1"/>
    <col min="4" max="4" width="44.5703125" style="346" customWidth="1"/>
    <col min="5" max="5" width="5.7109375" style="346" customWidth="1"/>
    <col min="6" max="16" width="11" style="346" customWidth="1"/>
    <col min="17" max="17" width="36.140625" style="346" customWidth="1"/>
    <col min="18" max="27" width="8.7109375" style="346" customWidth="1"/>
    <col min="28" max="239" width="11" style="346" customWidth="1"/>
    <col min="240" max="255" width="11" style="346"/>
    <col min="256" max="256" width="30.7109375" style="346" customWidth="1"/>
    <col min="257" max="257" width="14.28515625" style="346" customWidth="1"/>
    <col min="258" max="259" width="16.7109375" style="346" customWidth="1"/>
    <col min="260" max="260" width="28.7109375" style="346" customWidth="1"/>
    <col min="261" max="261" width="5.7109375" style="346" customWidth="1"/>
    <col min="262" max="272" width="11" style="346" customWidth="1"/>
    <col min="273" max="273" width="36.140625" style="346" customWidth="1"/>
    <col min="274" max="283" width="8.7109375" style="346" customWidth="1"/>
    <col min="284" max="495" width="11" style="346" customWidth="1"/>
    <col min="496" max="511" width="11" style="346"/>
    <col min="512" max="512" width="30.7109375" style="346" customWidth="1"/>
    <col min="513" max="513" width="14.28515625" style="346" customWidth="1"/>
    <col min="514" max="515" width="16.7109375" style="346" customWidth="1"/>
    <col min="516" max="516" width="28.7109375" style="346" customWidth="1"/>
    <col min="517" max="517" width="5.7109375" style="346" customWidth="1"/>
    <col min="518" max="528" width="11" style="346" customWidth="1"/>
    <col min="529" max="529" width="36.140625" style="346" customWidth="1"/>
    <col min="530" max="539" width="8.7109375" style="346" customWidth="1"/>
    <col min="540" max="751" width="11" style="346" customWidth="1"/>
    <col min="752" max="767" width="11" style="346"/>
    <col min="768" max="768" width="30.7109375" style="346" customWidth="1"/>
    <col min="769" max="769" width="14.28515625" style="346" customWidth="1"/>
    <col min="770" max="771" width="16.7109375" style="346" customWidth="1"/>
    <col min="772" max="772" width="28.7109375" style="346" customWidth="1"/>
    <col min="773" max="773" width="5.7109375" style="346" customWidth="1"/>
    <col min="774" max="784" width="11" style="346" customWidth="1"/>
    <col min="785" max="785" width="36.140625" style="346" customWidth="1"/>
    <col min="786" max="795" width="8.7109375" style="346" customWidth="1"/>
    <col min="796" max="1007" width="11" style="346" customWidth="1"/>
    <col min="1008" max="1023" width="11" style="346"/>
    <col min="1024" max="1024" width="30.7109375" style="346" customWidth="1"/>
    <col min="1025" max="1025" width="14.28515625" style="346" customWidth="1"/>
    <col min="1026" max="1027" width="16.7109375" style="346" customWidth="1"/>
    <col min="1028" max="1028" width="28.7109375" style="346" customWidth="1"/>
    <col min="1029" max="1029" width="5.7109375" style="346" customWidth="1"/>
    <col min="1030" max="1040" width="11" style="346" customWidth="1"/>
    <col min="1041" max="1041" width="36.140625" style="346" customWidth="1"/>
    <col min="1042" max="1051" width="8.7109375" style="346" customWidth="1"/>
    <col min="1052" max="1263" width="11" style="346" customWidth="1"/>
    <col min="1264" max="1279" width="11" style="346"/>
    <col min="1280" max="1280" width="30.7109375" style="346" customWidth="1"/>
    <col min="1281" max="1281" width="14.28515625" style="346" customWidth="1"/>
    <col min="1282" max="1283" width="16.7109375" style="346" customWidth="1"/>
    <col min="1284" max="1284" width="28.7109375" style="346" customWidth="1"/>
    <col min="1285" max="1285" width="5.7109375" style="346" customWidth="1"/>
    <col min="1286" max="1296" width="11" style="346" customWidth="1"/>
    <col min="1297" max="1297" width="36.140625" style="346" customWidth="1"/>
    <col min="1298" max="1307" width="8.7109375" style="346" customWidth="1"/>
    <col min="1308" max="1519" width="11" style="346" customWidth="1"/>
    <col min="1520" max="1535" width="11" style="346"/>
    <col min="1536" max="1536" width="30.7109375" style="346" customWidth="1"/>
    <col min="1537" max="1537" width="14.28515625" style="346" customWidth="1"/>
    <col min="1538" max="1539" width="16.7109375" style="346" customWidth="1"/>
    <col min="1540" max="1540" width="28.7109375" style="346" customWidth="1"/>
    <col min="1541" max="1541" width="5.7109375" style="346" customWidth="1"/>
    <col min="1542" max="1552" width="11" style="346" customWidth="1"/>
    <col min="1553" max="1553" width="36.140625" style="346" customWidth="1"/>
    <col min="1554" max="1563" width="8.7109375" style="346" customWidth="1"/>
    <col min="1564" max="1775" width="11" style="346" customWidth="1"/>
    <col min="1776" max="1791" width="11" style="346"/>
    <col min="1792" max="1792" width="30.7109375" style="346" customWidth="1"/>
    <col min="1793" max="1793" width="14.28515625" style="346" customWidth="1"/>
    <col min="1794" max="1795" width="16.7109375" style="346" customWidth="1"/>
    <col min="1796" max="1796" width="28.7109375" style="346" customWidth="1"/>
    <col min="1797" max="1797" width="5.7109375" style="346" customWidth="1"/>
    <col min="1798" max="1808" width="11" style="346" customWidth="1"/>
    <col min="1809" max="1809" width="36.140625" style="346" customWidth="1"/>
    <col min="1810" max="1819" width="8.7109375" style="346" customWidth="1"/>
    <col min="1820" max="2031" width="11" style="346" customWidth="1"/>
    <col min="2032" max="2047" width="11" style="346"/>
    <col min="2048" max="2048" width="30.7109375" style="346" customWidth="1"/>
    <col min="2049" max="2049" width="14.28515625" style="346" customWidth="1"/>
    <col min="2050" max="2051" width="16.7109375" style="346" customWidth="1"/>
    <col min="2052" max="2052" width="28.7109375" style="346" customWidth="1"/>
    <col min="2053" max="2053" width="5.7109375" style="346" customWidth="1"/>
    <col min="2054" max="2064" width="11" style="346" customWidth="1"/>
    <col min="2065" max="2065" width="36.140625" style="346" customWidth="1"/>
    <col min="2066" max="2075" width="8.7109375" style="346" customWidth="1"/>
    <col min="2076" max="2287" width="11" style="346" customWidth="1"/>
    <col min="2288" max="2303" width="11" style="346"/>
    <col min="2304" max="2304" width="30.7109375" style="346" customWidth="1"/>
    <col min="2305" max="2305" width="14.28515625" style="346" customWidth="1"/>
    <col min="2306" max="2307" width="16.7109375" style="346" customWidth="1"/>
    <col min="2308" max="2308" width="28.7109375" style="346" customWidth="1"/>
    <col min="2309" max="2309" width="5.7109375" style="346" customWidth="1"/>
    <col min="2310" max="2320" width="11" style="346" customWidth="1"/>
    <col min="2321" max="2321" width="36.140625" style="346" customWidth="1"/>
    <col min="2322" max="2331" width="8.7109375" style="346" customWidth="1"/>
    <col min="2332" max="2543" width="11" style="346" customWidth="1"/>
    <col min="2544" max="2559" width="11" style="346"/>
    <col min="2560" max="2560" width="30.7109375" style="346" customWidth="1"/>
    <col min="2561" max="2561" width="14.28515625" style="346" customWidth="1"/>
    <col min="2562" max="2563" width="16.7109375" style="346" customWidth="1"/>
    <col min="2564" max="2564" width="28.7109375" style="346" customWidth="1"/>
    <col min="2565" max="2565" width="5.7109375" style="346" customWidth="1"/>
    <col min="2566" max="2576" width="11" style="346" customWidth="1"/>
    <col min="2577" max="2577" width="36.140625" style="346" customWidth="1"/>
    <col min="2578" max="2587" width="8.7109375" style="346" customWidth="1"/>
    <col min="2588" max="2799" width="11" style="346" customWidth="1"/>
    <col min="2800" max="2815" width="11" style="346"/>
    <col min="2816" max="2816" width="30.7109375" style="346" customWidth="1"/>
    <col min="2817" max="2817" width="14.28515625" style="346" customWidth="1"/>
    <col min="2818" max="2819" width="16.7109375" style="346" customWidth="1"/>
    <col min="2820" max="2820" width="28.7109375" style="346" customWidth="1"/>
    <col min="2821" max="2821" width="5.7109375" style="346" customWidth="1"/>
    <col min="2822" max="2832" width="11" style="346" customWidth="1"/>
    <col min="2833" max="2833" width="36.140625" style="346" customWidth="1"/>
    <col min="2834" max="2843" width="8.7109375" style="346" customWidth="1"/>
    <col min="2844" max="3055" width="11" style="346" customWidth="1"/>
    <col min="3056" max="3071" width="11" style="346"/>
    <col min="3072" max="3072" width="30.7109375" style="346" customWidth="1"/>
    <col min="3073" max="3073" width="14.28515625" style="346" customWidth="1"/>
    <col min="3074" max="3075" width="16.7109375" style="346" customWidth="1"/>
    <col min="3076" max="3076" width="28.7109375" style="346" customWidth="1"/>
    <col min="3077" max="3077" width="5.7109375" style="346" customWidth="1"/>
    <col min="3078" max="3088" width="11" style="346" customWidth="1"/>
    <col min="3089" max="3089" width="36.140625" style="346" customWidth="1"/>
    <col min="3090" max="3099" width="8.7109375" style="346" customWidth="1"/>
    <col min="3100" max="3311" width="11" style="346" customWidth="1"/>
    <col min="3312" max="3327" width="11" style="346"/>
    <col min="3328" max="3328" width="30.7109375" style="346" customWidth="1"/>
    <col min="3329" max="3329" width="14.28515625" style="346" customWidth="1"/>
    <col min="3330" max="3331" width="16.7109375" style="346" customWidth="1"/>
    <col min="3332" max="3332" width="28.7109375" style="346" customWidth="1"/>
    <col min="3333" max="3333" width="5.7109375" style="346" customWidth="1"/>
    <col min="3334" max="3344" width="11" style="346" customWidth="1"/>
    <col min="3345" max="3345" width="36.140625" style="346" customWidth="1"/>
    <col min="3346" max="3355" width="8.7109375" style="346" customWidth="1"/>
    <col min="3356" max="3567" width="11" style="346" customWidth="1"/>
    <col min="3568" max="3583" width="11" style="346"/>
    <col min="3584" max="3584" width="30.7109375" style="346" customWidth="1"/>
    <col min="3585" max="3585" width="14.28515625" style="346" customWidth="1"/>
    <col min="3586" max="3587" width="16.7109375" style="346" customWidth="1"/>
    <col min="3588" max="3588" width="28.7109375" style="346" customWidth="1"/>
    <col min="3589" max="3589" width="5.7109375" style="346" customWidth="1"/>
    <col min="3590" max="3600" width="11" style="346" customWidth="1"/>
    <col min="3601" max="3601" width="36.140625" style="346" customWidth="1"/>
    <col min="3602" max="3611" width="8.7109375" style="346" customWidth="1"/>
    <col min="3612" max="3823" width="11" style="346" customWidth="1"/>
    <col min="3824" max="3839" width="11" style="346"/>
    <col min="3840" max="3840" width="30.7109375" style="346" customWidth="1"/>
    <col min="3841" max="3841" width="14.28515625" style="346" customWidth="1"/>
    <col min="3842" max="3843" width="16.7109375" style="346" customWidth="1"/>
    <col min="3844" max="3844" width="28.7109375" style="346" customWidth="1"/>
    <col min="3845" max="3845" width="5.7109375" style="346" customWidth="1"/>
    <col min="3846" max="3856" width="11" style="346" customWidth="1"/>
    <col min="3857" max="3857" width="36.140625" style="346" customWidth="1"/>
    <col min="3858" max="3867" width="8.7109375" style="346" customWidth="1"/>
    <col min="3868" max="4079" width="11" style="346" customWidth="1"/>
    <col min="4080" max="4095" width="11" style="346"/>
    <col min="4096" max="4096" width="30.7109375" style="346" customWidth="1"/>
    <col min="4097" max="4097" width="14.28515625" style="346" customWidth="1"/>
    <col min="4098" max="4099" width="16.7109375" style="346" customWidth="1"/>
    <col min="4100" max="4100" width="28.7109375" style="346" customWidth="1"/>
    <col min="4101" max="4101" width="5.7109375" style="346" customWidth="1"/>
    <col min="4102" max="4112" width="11" style="346" customWidth="1"/>
    <col min="4113" max="4113" width="36.140625" style="346" customWidth="1"/>
    <col min="4114" max="4123" width="8.7109375" style="346" customWidth="1"/>
    <col min="4124" max="4335" width="11" style="346" customWidth="1"/>
    <col min="4336" max="4351" width="11" style="346"/>
    <col min="4352" max="4352" width="30.7109375" style="346" customWidth="1"/>
    <col min="4353" max="4353" width="14.28515625" style="346" customWidth="1"/>
    <col min="4354" max="4355" width="16.7109375" style="346" customWidth="1"/>
    <col min="4356" max="4356" width="28.7109375" style="346" customWidth="1"/>
    <col min="4357" max="4357" width="5.7109375" style="346" customWidth="1"/>
    <col min="4358" max="4368" width="11" style="346" customWidth="1"/>
    <col min="4369" max="4369" width="36.140625" style="346" customWidth="1"/>
    <col min="4370" max="4379" width="8.7109375" style="346" customWidth="1"/>
    <col min="4380" max="4591" width="11" style="346" customWidth="1"/>
    <col min="4592" max="4607" width="11" style="346"/>
    <col min="4608" max="4608" width="30.7109375" style="346" customWidth="1"/>
    <col min="4609" max="4609" width="14.28515625" style="346" customWidth="1"/>
    <col min="4610" max="4611" width="16.7109375" style="346" customWidth="1"/>
    <col min="4612" max="4612" width="28.7109375" style="346" customWidth="1"/>
    <col min="4613" max="4613" width="5.7109375" style="346" customWidth="1"/>
    <col min="4614" max="4624" width="11" style="346" customWidth="1"/>
    <col min="4625" max="4625" width="36.140625" style="346" customWidth="1"/>
    <col min="4626" max="4635" width="8.7109375" style="346" customWidth="1"/>
    <col min="4636" max="4847" width="11" style="346" customWidth="1"/>
    <col min="4848" max="4863" width="11" style="346"/>
    <col min="4864" max="4864" width="30.7109375" style="346" customWidth="1"/>
    <col min="4865" max="4865" width="14.28515625" style="346" customWidth="1"/>
    <col min="4866" max="4867" width="16.7109375" style="346" customWidth="1"/>
    <col min="4868" max="4868" width="28.7109375" style="346" customWidth="1"/>
    <col min="4869" max="4869" width="5.7109375" style="346" customWidth="1"/>
    <col min="4870" max="4880" width="11" style="346" customWidth="1"/>
    <col min="4881" max="4881" width="36.140625" style="346" customWidth="1"/>
    <col min="4882" max="4891" width="8.7109375" style="346" customWidth="1"/>
    <col min="4892" max="5103" width="11" style="346" customWidth="1"/>
    <col min="5104" max="5119" width="11" style="346"/>
    <col min="5120" max="5120" width="30.7109375" style="346" customWidth="1"/>
    <col min="5121" max="5121" width="14.28515625" style="346" customWidth="1"/>
    <col min="5122" max="5123" width="16.7109375" style="346" customWidth="1"/>
    <col min="5124" max="5124" width="28.7109375" style="346" customWidth="1"/>
    <col min="5125" max="5125" width="5.7109375" style="346" customWidth="1"/>
    <col min="5126" max="5136" width="11" style="346" customWidth="1"/>
    <col min="5137" max="5137" width="36.140625" style="346" customWidth="1"/>
    <col min="5138" max="5147" width="8.7109375" style="346" customWidth="1"/>
    <col min="5148" max="5359" width="11" style="346" customWidth="1"/>
    <col min="5360" max="5375" width="11" style="346"/>
    <col min="5376" max="5376" width="30.7109375" style="346" customWidth="1"/>
    <col min="5377" max="5377" width="14.28515625" style="346" customWidth="1"/>
    <col min="5378" max="5379" width="16.7109375" style="346" customWidth="1"/>
    <col min="5380" max="5380" width="28.7109375" style="346" customWidth="1"/>
    <col min="5381" max="5381" width="5.7109375" style="346" customWidth="1"/>
    <col min="5382" max="5392" width="11" style="346" customWidth="1"/>
    <col min="5393" max="5393" width="36.140625" style="346" customWidth="1"/>
    <col min="5394" max="5403" width="8.7109375" style="346" customWidth="1"/>
    <col min="5404" max="5615" width="11" style="346" customWidth="1"/>
    <col min="5616" max="5631" width="11" style="346"/>
    <col min="5632" max="5632" width="30.7109375" style="346" customWidth="1"/>
    <col min="5633" max="5633" width="14.28515625" style="346" customWidth="1"/>
    <col min="5634" max="5635" width="16.7109375" style="346" customWidth="1"/>
    <col min="5636" max="5636" width="28.7109375" style="346" customWidth="1"/>
    <col min="5637" max="5637" width="5.7109375" style="346" customWidth="1"/>
    <col min="5638" max="5648" width="11" style="346" customWidth="1"/>
    <col min="5649" max="5649" width="36.140625" style="346" customWidth="1"/>
    <col min="5650" max="5659" width="8.7109375" style="346" customWidth="1"/>
    <col min="5660" max="5871" width="11" style="346" customWidth="1"/>
    <col min="5872" max="5887" width="11" style="346"/>
    <col min="5888" max="5888" width="30.7109375" style="346" customWidth="1"/>
    <col min="5889" max="5889" width="14.28515625" style="346" customWidth="1"/>
    <col min="5890" max="5891" width="16.7109375" style="346" customWidth="1"/>
    <col min="5892" max="5892" width="28.7109375" style="346" customWidth="1"/>
    <col min="5893" max="5893" width="5.7109375" style="346" customWidth="1"/>
    <col min="5894" max="5904" width="11" style="346" customWidth="1"/>
    <col min="5905" max="5905" width="36.140625" style="346" customWidth="1"/>
    <col min="5906" max="5915" width="8.7109375" style="346" customWidth="1"/>
    <col min="5916" max="6127" width="11" style="346" customWidth="1"/>
    <col min="6128" max="6143" width="11" style="346"/>
    <col min="6144" max="6144" width="30.7109375" style="346" customWidth="1"/>
    <col min="6145" max="6145" width="14.28515625" style="346" customWidth="1"/>
    <col min="6146" max="6147" width="16.7109375" style="346" customWidth="1"/>
    <col min="6148" max="6148" width="28.7109375" style="346" customWidth="1"/>
    <col min="6149" max="6149" width="5.7109375" style="346" customWidth="1"/>
    <col min="6150" max="6160" width="11" style="346" customWidth="1"/>
    <col min="6161" max="6161" width="36.140625" style="346" customWidth="1"/>
    <col min="6162" max="6171" width="8.7109375" style="346" customWidth="1"/>
    <col min="6172" max="6383" width="11" style="346" customWidth="1"/>
    <col min="6384" max="6399" width="11" style="346"/>
    <col min="6400" max="6400" width="30.7109375" style="346" customWidth="1"/>
    <col min="6401" max="6401" width="14.28515625" style="346" customWidth="1"/>
    <col min="6402" max="6403" width="16.7109375" style="346" customWidth="1"/>
    <col min="6404" max="6404" width="28.7109375" style="346" customWidth="1"/>
    <col min="6405" max="6405" width="5.7109375" style="346" customWidth="1"/>
    <col min="6406" max="6416" width="11" style="346" customWidth="1"/>
    <col min="6417" max="6417" width="36.140625" style="346" customWidth="1"/>
    <col min="6418" max="6427" width="8.7109375" style="346" customWidth="1"/>
    <col min="6428" max="6639" width="11" style="346" customWidth="1"/>
    <col min="6640" max="6655" width="11" style="346"/>
    <col min="6656" max="6656" width="30.7109375" style="346" customWidth="1"/>
    <col min="6657" max="6657" width="14.28515625" style="346" customWidth="1"/>
    <col min="6658" max="6659" width="16.7109375" style="346" customWidth="1"/>
    <col min="6660" max="6660" width="28.7109375" style="346" customWidth="1"/>
    <col min="6661" max="6661" width="5.7109375" style="346" customWidth="1"/>
    <col min="6662" max="6672" width="11" style="346" customWidth="1"/>
    <col min="6673" max="6673" width="36.140625" style="346" customWidth="1"/>
    <col min="6674" max="6683" width="8.7109375" style="346" customWidth="1"/>
    <col min="6684" max="6895" width="11" style="346" customWidth="1"/>
    <col min="6896" max="6911" width="11" style="346"/>
    <col min="6912" max="6912" width="30.7109375" style="346" customWidth="1"/>
    <col min="6913" max="6913" width="14.28515625" style="346" customWidth="1"/>
    <col min="6914" max="6915" width="16.7109375" style="346" customWidth="1"/>
    <col min="6916" max="6916" width="28.7109375" style="346" customWidth="1"/>
    <col min="6917" max="6917" width="5.7109375" style="346" customWidth="1"/>
    <col min="6918" max="6928" width="11" style="346" customWidth="1"/>
    <col min="6929" max="6929" width="36.140625" style="346" customWidth="1"/>
    <col min="6930" max="6939" width="8.7109375" style="346" customWidth="1"/>
    <col min="6940" max="7151" width="11" style="346" customWidth="1"/>
    <col min="7152" max="7167" width="11" style="346"/>
    <col min="7168" max="7168" width="30.7109375" style="346" customWidth="1"/>
    <col min="7169" max="7169" width="14.28515625" style="346" customWidth="1"/>
    <col min="7170" max="7171" width="16.7109375" style="346" customWidth="1"/>
    <col min="7172" max="7172" width="28.7109375" style="346" customWidth="1"/>
    <col min="7173" max="7173" width="5.7109375" style="346" customWidth="1"/>
    <col min="7174" max="7184" width="11" style="346" customWidth="1"/>
    <col min="7185" max="7185" width="36.140625" style="346" customWidth="1"/>
    <col min="7186" max="7195" width="8.7109375" style="346" customWidth="1"/>
    <col min="7196" max="7407" width="11" style="346" customWidth="1"/>
    <col min="7408" max="7423" width="11" style="346"/>
    <col min="7424" max="7424" width="30.7109375" style="346" customWidth="1"/>
    <col min="7425" max="7425" width="14.28515625" style="346" customWidth="1"/>
    <col min="7426" max="7427" width="16.7109375" style="346" customWidth="1"/>
    <col min="7428" max="7428" width="28.7109375" style="346" customWidth="1"/>
    <col min="7429" max="7429" width="5.7109375" style="346" customWidth="1"/>
    <col min="7430" max="7440" width="11" style="346" customWidth="1"/>
    <col min="7441" max="7441" width="36.140625" style="346" customWidth="1"/>
    <col min="7442" max="7451" width="8.7109375" style="346" customWidth="1"/>
    <col min="7452" max="7663" width="11" style="346" customWidth="1"/>
    <col min="7664" max="7679" width="11" style="346"/>
    <col min="7680" max="7680" width="30.7109375" style="346" customWidth="1"/>
    <col min="7681" max="7681" width="14.28515625" style="346" customWidth="1"/>
    <col min="7682" max="7683" width="16.7109375" style="346" customWidth="1"/>
    <col min="7684" max="7684" width="28.7109375" style="346" customWidth="1"/>
    <col min="7685" max="7685" width="5.7109375" style="346" customWidth="1"/>
    <col min="7686" max="7696" width="11" style="346" customWidth="1"/>
    <col min="7697" max="7697" width="36.140625" style="346" customWidth="1"/>
    <col min="7698" max="7707" width="8.7109375" style="346" customWidth="1"/>
    <col min="7708" max="7919" width="11" style="346" customWidth="1"/>
    <col min="7920" max="7935" width="11" style="346"/>
    <col min="7936" max="7936" width="30.7109375" style="346" customWidth="1"/>
    <col min="7937" max="7937" width="14.28515625" style="346" customWidth="1"/>
    <col min="7938" max="7939" width="16.7109375" style="346" customWidth="1"/>
    <col min="7940" max="7940" width="28.7109375" style="346" customWidth="1"/>
    <col min="7941" max="7941" width="5.7109375" style="346" customWidth="1"/>
    <col min="7942" max="7952" width="11" style="346" customWidth="1"/>
    <col min="7953" max="7953" width="36.140625" style="346" customWidth="1"/>
    <col min="7954" max="7963" width="8.7109375" style="346" customWidth="1"/>
    <col min="7964" max="8175" width="11" style="346" customWidth="1"/>
    <col min="8176" max="8191" width="11" style="346"/>
    <col min="8192" max="8192" width="30.7109375" style="346" customWidth="1"/>
    <col min="8193" max="8193" width="14.28515625" style="346" customWidth="1"/>
    <col min="8194" max="8195" width="16.7109375" style="346" customWidth="1"/>
    <col min="8196" max="8196" width="28.7109375" style="346" customWidth="1"/>
    <col min="8197" max="8197" width="5.7109375" style="346" customWidth="1"/>
    <col min="8198" max="8208" width="11" style="346" customWidth="1"/>
    <col min="8209" max="8209" width="36.140625" style="346" customWidth="1"/>
    <col min="8210" max="8219" width="8.7109375" style="346" customWidth="1"/>
    <col min="8220" max="8431" width="11" style="346" customWidth="1"/>
    <col min="8432" max="8447" width="11" style="346"/>
    <col min="8448" max="8448" width="30.7109375" style="346" customWidth="1"/>
    <col min="8449" max="8449" width="14.28515625" style="346" customWidth="1"/>
    <col min="8450" max="8451" width="16.7109375" style="346" customWidth="1"/>
    <col min="8452" max="8452" width="28.7109375" style="346" customWidth="1"/>
    <col min="8453" max="8453" width="5.7109375" style="346" customWidth="1"/>
    <col min="8454" max="8464" width="11" style="346" customWidth="1"/>
    <col min="8465" max="8465" width="36.140625" style="346" customWidth="1"/>
    <col min="8466" max="8475" width="8.7109375" style="346" customWidth="1"/>
    <col min="8476" max="8687" width="11" style="346" customWidth="1"/>
    <col min="8688" max="8703" width="11" style="346"/>
    <col min="8704" max="8704" width="30.7109375" style="346" customWidth="1"/>
    <col min="8705" max="8705" width="14.28515625" style="346" customWidth="1"/>
    <col min="8706" max="8707" width="16.7109375" style="346" customWidth="1"/>
    <col min="8708" max="8708" width="28.7109375" style="346" customWidth="1"/>
    <col min="8709" max="8709" width="5.7109375" style="346" customWidth="1"/>
    <col min="8710" max="8720" width="11" style="346" customWidth="1"/>
    <col min="8721" max="8721" width="36.140625" style="346" customWidth="1"/>
    <col min="8722" max="8731" width="8.7109375" style="346" customWidth="1"/>
    <col min="8732" max="8943" width="11" style="346" customWidth="1"/>
    <col min="8944" max="8959" width="11" style="346"/>
    <col min="8960" max="8960" width="30.7109375" style="346" customWidth="1"/>
    <col min="8961" max="8961" width="14.28515625" style="346" customWidth="1"/>
    <col min="8962" max="8963" width="16.7109375" style="346" customWidth="1"/>
    <col min="8964" max="8964" width="28.7109375" style="346" customWidth="1"/>
    <col min="8965" max="8965" width="5.7109375" style="346" customWidth="1"/>
    <col min="8966" max="8976" width="11" style="346" customWidth="1"/>
    <col min="8977" max="8977" width="36.140625" style="346" customWidth="1"/>
    <col min="8978" max="8987" width="8.7109375" style="346" customWidth="1"/>
    <col min="8988" max="9199" width="11" style="346" customWidth="1"/>
    <col min="9200" max="9215" width="11" style="346"/>
    <col min="9216" max="9216" width="30.7109375" style="346" customWidth="1"/>
    <col min="9217" max="9217" width="14.28515625" style="346" customWidth="1"/>
    <col min="9218" max="9219" width="16.7109375" style="346" customWidth="1"/>
    <col min="9220" max="9220" width="28.7109375" style="346" customWidth="1"/>
    <col min="9221" max="9221" width="5.7109375" style="346" customWidth="1"/>
    <col min="9222" max="9232" width="11" style="346" customWidth="1"/>
    <col min="9233" max="9233" width="36.140625" style="346" customWidth="1"/>
    <col min="9234" max="9243" width="8.7109375" style="346" customWidth="1"/>
    <col min="9244" max="9455" width="11" style="346" customWidth="1"/>
    <col min="9456" max="9471" width="11" style="346"/>
    <col min="9472" max="9472" width="30.7109375" style="346" customWidth="1"/>
    <col min="9473" max="9473" width="14.28515625" style="346" customWidth="1"/>
    <col min="9474" max="9475" width="16.7109375" style="346" customWidth="1"/>
    <col min="9476" max="9476" width="28.7109375" style="346" customWidth="1"/>
    <col min="9477" max="9477" width="5.7109375" style="346" customWidth="1"/>
    <col min="9478" max="9488" width="11" style="346" customWidth="1"/>
    <col min="9489" max="9489" width="36.140625" style="346" customWidth="1"/>
    <col min="9490" max="9499" width="8.7109375" style="346" customWidth="1"/>
    <col min="9500" max="9711" width="11" style="346" customWidth="1"/>
    <col min="9712" max="9727" width="11" style="346"/>
    <col min="9728" max="9728" width="30.7109375" style="346" customWidth="1"/>
    <col min="9729" max="9729" width="14.28515625" style="346" customWidth="1"/>
    <col min="9730" max="9731" width="16.7109375" style="346" customWidth="1"/>
    <col min="9732" max="9732" width="28.7109375" style="346" customWidth="1"/>
    <col min="9733" max="9733" width="5.7109375" style="346" customWidth="1"/>
    <col min="9734" max="9744" width="11" style="346" customWidth="1"/>
    <col min="9745" max="9745" width="36.140625" style="346" customWidth="1"/>
    <col min="9746" max="9755" width="8.7109375" style="346" customWidth="1"/>
    <col min="9756" max="9967" width="11" style="346" customWidth="1"/>
    <col min="9968" max="9983" width="11" style="346"/>
    <col min="9984" max="9984" width="30.7109375" style="346" customWidth="1"/>
    <col min="9985" max="9985" width="14.28515625" style="346" customWidth="1"/>
    <col min="9986" max="9987" width="16.7109375" style="346" customWidth="1"/>
    <col min="9988" max="9988" width="28.7109375" style="346" customWidth="1"/>
    <col min="9989" max="9989" width="5.7109375" style="346" customWidth="1"/>
    <col min="9990" max="10000" width="11" style="346" customWidth="1"/>
    <col min="10001" max="10001" width="36.140625" style="346" customWidth="1"/>
    <col min="10002" max="10011" width="8.7109375" style="346" customWidth="1"/>
    <col min="10012" max="10223" width="11" style="346" customWidth="1"/>
    <col min="10224" max="10239" width="11" style="346"/>
    <col min="10240" max="10240" width="30.7109375" style="346" customWidth="1"/>
    <col min="10241" max="10241" width="14.28515625" style="346" customWidth="1"/>
    <col min="10242" max="10243" width="16.7109375" style="346" customWidth="1"/>
    <col min="10244" max="10244" width="28.7109375" style="346" customWidth="1"/>
    <col min="10245" max="10245" width="5.7109375" style="346" customWidth="1"/>
    <col min="10246" max="10256" width="11" style="346" customWidth="1"/>
    <col min="10257" max="10257" width="36.140625" style="346" customWidth="1"/>
    <col min="10258" max="10267" width="8.7109375" style="346" customWidth="1"/>
    <col min="10268" max="10479" width="11" style="346" customWidth="1"/>
    <col min="10480" max="10495" width="11" style="346"/>
    <col min="10496" max="10496" width="30.7109375" style="346" customWidth="1"/>
    <col min="10497" max="10497" width="14.28515625" style="346" customWidth="1"/>
    <col min="10498" max="10499" width="16.7109375" style="346" customWidth="1"/>
    <col min="10500" max="10500" width="28.7109375" style="346" customWidth="1"/>
    <col min="10501" max="10501" width="5.7109375" style="346" customWidth="1"/>
    <col min="10502" max="10512" width="11" style="346" customWidth="1"/>
    <col min="10513" max="10513" width="36.140625" style="346" customWidth="1"/>
    <col min="10514" max="10523" width="8.7109375" style="346" customWidth="1"/>
    <col min="10524" max="10735" width="11" style="346" customWidth="1"/>
    <col min="10736" max="10751" width="11" style="346"/>
    <col min="10752" max="10752" width="30.7109375" style="346" customWidth="1"/>
    <col min="10753" max="10753" width="14.28515625" style="346" customWidth="1"/>
    <col min="10754" max="10755" width="16.7109375" style="346" customWidth="1"/>
    <col min="10756" max="10756" width="28.7109375" style="346" customWidth="1"/>
    <col min="10757" max="10757" width="5.7109375" style="346" customWidth="1"/>
    <col min="10758" max="10768" width="11" style="346" customWidth="1"/>
    <col min="10769" max="10769" width="36.140625" style="346" customWidth="1"/>
    <col min="10770" max="10779" width="8.7109375" style="346" customWidth="1"/>
    <col min="10780" max="10991" width="11" style="346" customWidth="1"/>
    <col min="10992" max="11007" width="11" style="346"/>
    <col min="11008" max="11008" width="30.7109375" style="346" customWidth="1"/>
    <col min="11009" max="11009" width="14.28515625" style="346" customWidth="1"/>
    <col min="11010" max="11011" width="16.7109375" style="346" customWidth="1"/>
    <col min="11012" max="11012" width="28.7109375" style="346" customWidth="1"/>
    <col min="11013" max="11013" width="5.7109375" style="346" customWidth="1"/>
    <col min="11014" max="11024" width="11" style="346" customWidth="1"/>
    <col min="11025" max="11025" width="36.140625" style="346" customWidth="1"/>
    <col min="11026" max="11035" width="8.7109375" style="346" customWidth="1"/>
    <col min="11036" max="11247" width="11" style="346" customWidth="1"/>
    <col min="11248" max="11263" width="11" style="346"/>
    <col min="11264" max="11264" width="30.7109375" style="346" customWidth="1"/>
    <col min="11265" max="11265" width="14.28515625" style="346" customWidth="1"/>
    <col min="11266" max="11267" width="16.7109375" style="346" customWidth="1"/>
    <col min="11268" max="11268" width="28.7109375" style="346" customWidth="1"/>
    <col min="11269" max="11269" width="5.7109375" style="346" customWidth="1"/>
    <col min="11270" max="11280" width="11" style="346" customWidth="1"/>
    <col min="11281" max="11281" width="36.140625" style="346" customWidth="1"/>
    <col min="11282" max="11291" width="8.7109375" style="346" customWidth="1"/>
    <col min="11292" max="11503" width="11" style="346" customWidth="1"/>
    <col min="11504" max="11519" width="11" style="346"/>
    <col min="11520" max="11520" width="30.7109375" style="346" customWidth="1"/>
    <col min="11521" max="11521" width="14.28515625" style="346" customWidth="1"/>
    <col min="11522" max="11523" width="16.7109375" style="346" customWidth="1"/>
    <col min="11524" max="11524" width="28.7109375" style="346" customWidth="1"/>
    <col min="11525" max="11525" width="5.7109375" style="346" customWidth="1"/>
    <col min="11526" max="11536" width="11" style="346" customWidth="1"/>
    <col min="11537" max="11537" width="36.140625" style="346" customWidth="1"/>
    <col min="11538" max="11547" width="8.7109375" style="346" customWidth="1"/>
    <col min="11548" max="11759" width="11" style="346" customWidth="1"/>
    <col min="11760" max="11775" width="11" style="346"/>
    <col min="11776" max="11776" width="30.7109375" style="346" customWidth="1"/>
    <col min="11777" max="11777" width="14.28515625" style="346" customWidth="1"/>
    <col min="11778" max="11779" width="16.7109375" style="346" customWidth="1"/>
    <col min="11780" max="11780" width="28.7109375" style="346" customWidth="1"/>
    <col min="11781" max="11781" width="5.7109375" style="346" customWidth="1"/>
    <col min="11782" max="11792" width="11" style="346" customWidth="1"/>
    <col min="11793" max="11793" width="36.140625" style="346" customWidth="1"/>
    <col min="11794" max="11803" width="8.7109375" style="346" customWidth="1"/>
    <col min="11804" max="12015" width="11" style="346" customWidth="1"/>
    <col min="12016" max="12031" width="11" style="346"/>
    <col min="12032" max="12032" width="30.7109375" style="346" customWidth="1"/>
    <col min="12033" max="12033" width="14.28515625" style="346" customWidth="1"/>
    <col min="12034" max="12035" width="16.7109375" style="346" customWidth="1"/>
    <col min="12036" max="12036" width="28.7109375" style="346" customWidth="1"/>
    <col min="12037" max="12037" width="5.7109375" style="346" customWidth="1"/>
    <col min="12038" max="12048" width="11" style="346" customWidth="1"/>
    <col min="12049" max="12049" width="36.140625" style="346" customWidth="1"/>
    <col min="12050" max="12059" width="8.7109375" style="346" customWidth="1"/>
    <col min="12060" max="12271" width="11" style="346" customWidth="1"/>
    <col min="12272" max="12287" width="11" style="346"/>
    <col min="12288" max="12288" width="30.7109375" style="346" customWidth="1"/>
    <col min="12289" max="12289" width="14.28515625" style="346" customWidth="1"/>
    <col min="12290" max="12291" width="16.7109375" style="346" customWidth="1"/>
    <col min="12292" max="12292" width="28.7109375" style="346" customWidth="1"/>
    <col min="12293" max="12293" width="5.7109375" style="346" customWidth="1"/>
    <col min="12294" max="12304" width="11" style="346" customWidth="1"/>
    <col min="12305" max="12305" width="36.140625" style="346" customWidth="1"/>
    <col min="12306" max="12315" width="8.7109375" style="346" customWidth="1"/>
    <col min="12316" max="12527" width="11" style="346" customWidth="1"/>
    <col min="12528" max="12543" width="11" style="346"/>
    <col min="12544" max="12544" width="30.7109375" style="346" customWidth="1"/>
    <col min="12545" max="12545" width="14.28515625" style="346" customWidth="1"/>
    <col min="12546" max="12547" width="16.7109375" style="346" customWidth="1"/>
    <col min="12548" max="12548" width="28.7109375" style="346" customWidth="1"/>
    <col min="12549" max="12549" width="5.7109375" style="346" customWidth="1"/>
    <col min="12550" max="12560" width="11" style="346" customWidth="1"/>
    <col min="12561" max="12561" width="36.140625" style="346" customWidth="1"/>
    <col min="12562" max="12571" width="8.7109375" style="346" customWidth="1"/>
    <col min="12572" max="12783" width="11" style="346" customWidth="1"/>
    <col min="12784" max="12799" width="11" style="346"/>
    <col min="12800" max="12800" width="30.7109375" style="346" customWidth="1"/>
    <col min="12801" max="12801" width="14.28515625" style="346" customWidth="1"/>
    <col min="12802" max="12803" width="16.7109375" style="346" customWidth="1"/>
    <col min="12804" max="12804" width="28.7109375" style="346" customWidth="1"/>
    <col min="12805" max="12805" width="5.7109375" style="346" customWidth="1"/>
    <col min="12806" max="12816" width="11" style="346" customWidth="1"/>
    <col min="12817" max="12817" width="36.140625" style="346" customWidth="1"/>
    <col min="12818" max="12827" width="8.7109375" style="346" customWidth="1"/>
    <col min="12828" max="13039" width="11" style="346" customWidth="1"/>
    <col min="13040" max="13055" width="11" style="346"/>
    <col min="13056" max="13056" width="30.7109375" style="346" customWidth="1"/>
    <col min="13057" max="13057" width="14.28515625" style="346" customWidth="1"/>
    <col min="13058" max="13059" width="16.7109375" style="346" customWidth="1"/>
    <col min="13060" max="13060" width="28.7109375" style="346" customWidth="1"/>
    <col min="13061" max="13061" width="5.7109375" style="346" customWidth="1"/>
    <col min="13062" max="13072" width="11" style="346" customWidth="1"/>
    <col min="13073" max="13073" width="36.140625" style="346" customWidth="1"/>
    <col min="13074" max="13083" width="8.7109375" style="346" customWidth="1"/>
    <col min="13084" max="13295" width="11" style="346" customWidth="1"/>
    <col min="13296" max="13311" width="11" style="346"/>
    <col min="13312" max="13312" width="30.7109375" style="346" customWidth="1"/>
    <col min="13313" max="13313" width="14.28515625" style="346" customWidth="1"/>
    <col min="13314" max="13315" width="16.7109375" style="346" customWidth="1"/>
    <col min="13316" max="13316" width="28.7109375" style="346" customWidth="1"/>
    <col min="13317" max="13317" width="5.7109375" style="346" customWidth="1"/>
    <col min="13318" max="13328" width="11" style="346" customWidth="1"/>
    <col min="13329" max="13329" width="36.140625" style="346" customWidth="1"/>
    <col min="13330" max="13339" width="8.7109375" style="346" customWidth="1"/>
    <col min="13340" max="13551" width="11" style="346" customWidth="1"/>
    <col min="13552" max="13567" width="11" style="346"/>
    <col min="13568" max="13568" width="30.7109375" style="346" customWidth="1"/>
    <col min="13569" max="13569" width="14.28515625" style="346" customWidth="1"/>
    <col min="13570" max="13571" width="16.7109375" style="346" customWidth="1"/>
    <col min="13572" max="13572" width="28.7109375" style="346" customWidth="1"/>
    <col min="13573" max="13573" width="5.7109375" style="346" customWidth="1"/>
    <col min="13574" max="13584" width="11" style="346" customWidth="1"/>
    <col min="13585" max="13585" width="36.140625" style="346" customWidth="1"/>
    <col min="13586" max="13595" width="8.7109375" style="346" customWidth="1"/>
    <col min="13596" max="13807" width="11" style="346" customWidth="1"/>
    <col min="13808" max="13823" width="11" style="346"/>
    <col min="13824" max="13824" width="30.7109375" style="346" customWidth="1"/>
    <col min="13825" max="13825" width="14.28515625" style="346" customWidth="1"/>
    <col min="13826" max="13827" width="16.7109375" style="346" customWidth="1"/>
    <col min="13828" max="13828" width="28.7109375" style="346" customWidth="1"/>
    <col min="13829" max="13829" width="5.7109375" style="346" customWidth="1"/>
    <col min="13830" max="13840" width="11" style="346" customWidth="1"/>
    <col min="13841" max="13841" width="36.140625" style="346" customWidth="1"/>
    <col min="13842" max="13851" width="8.7109375" style="346" customWidth="1"/>
    <col min="13852" max="14063" width="11" style="346" customWidth="1"/>
    <col min="14064" max="14079" width="11" style="346"/>
    <col min="14080" max="14080" width="30.7109375" style="346" customWidth="1"/>
    <col min="14081" max="14081" width="14.28515625" style="346" customWidth="1"/>
    <col min="14082" max="14083" width="16.7109375" style="346" customWidth="1"/>
    <col min="14084" max="14084" width="28.7109375" style="346" customWidth="1"/>
    <col min="14085" max="14085" width="5.7109375" style="346" customWidth="1"/>
    <col min="14086" max="14096" width="11" style="346" customWidth="1"/>
    <col min="14097" max="14097" width="36.140625" style="346" customWidth="1"/>
    <col min="14098" max="14107" width="8.7109375" style="346" customWidth="1"/>
    <col min="14108" max="14319" width="11" style="346" customWidth="1"/>
    <col min="14320" max="14335" width="11" style="346"/>
    <col min="14336" max="14336" width="30.7109375" style="346" customWidth="1"/>
    <col min="14337" max="14337" width="14.28515625" style="346" customWidth="1"/>
    <col min="14338" max="14339" width="16.7109375" style="346" customWidth="1"/>
    <col min="14340" max="14340" width="28.7109375" style="346" customWidth="1"/>
    <col min="14341" max="14341" width="5.7109375" style="346" customWidth="1"/>
    <col min="14342" max="14352" width="11" style="346" customWidth="1"/>
    <col min="14353" max="14353" width="36.140625" style="346" customWidth="1"/>
    <col min="14354" max="14363" width="8.7109375" style="346" customWidth="1"/>
    <col min="14364" max="14575" width="11" style="346" customWidth="1"/>
    <col min="14576" max="14591" width="11" style="346"/>
    <col min="14592" max="14592" width="30.7109375" style="346" customWidth="1"/>
    <col min="14593" max="14593" width="14.28515625" style="346" customWidth="1"/>
    <col min="14594" max="14595" width="16.7109375" style="346" customWidth="1"/>
    <col min="14596" max="14596" width="28.7109375" style="346" customWidth="1"/>
    <col min="14597" max="14597" width="5.7109375" style="346" customWidth="1"/>
    <col min="14598" max="14608" width="11" style="346" customWidth="1"/>
    <col min="14609" max="14609" width="36.140625" style="346" customWidth="1"/>
    <col min="14610" max="14619" width="8.7109375" style="346" customWidth="1"/>
    <col min="14620" max="14831" width="11" style="346" customWidth="1"/>
    <col min="14832" max="14847" width="11" style="346"/>
    <col min="14848" max="14848" width="30.7109375" style="346" customWidth="1"/>
    <col min="14849" max="14849" width="14.28515625" style="346" customWidth="1"/>
    <col min="14850" max="14851" width="16.7109375" style="346" customWidth="1"/>
    <col min="14852" max="14852" width="28.7109375" style="346" customWidth="1"/>
    <col min="14853" max="14853" width="5.7109375" style="346" customWidth="1"/>
    <col min="14854" max="14864" width="11" style="346" customWidth="1"/>
    <col min="14865" max="14865" width="36.140625" style="346" customWidth="1"/>
    <col min="14866" max="14875" width="8.7109375" style="346" customWidth="1"/>
    <col min="14876" max="15087" width="11" style="346" customWidth="1"/>
    <col min="15088" max="15103" width="11" style="346"/>
    <col min="15104" max="15104" width="30.7109375" style="346" customWidth="1"/>
    <col min="15105" max="15105" width="14.28515625" style="346" customWidth="1"/>
    <col min="15106" max="15107" width="16.7109375" style="346" customWidth="1"/>
    <col min="15108" max="15108" width="28.7109375" style="346" customWidth="1"/>
    <col min="15109" max="15109" width="5.7109375" style="346" customWidth="1"/>
    <col min="15110" max="15120" width="11" style="346" customWidth="1"/>
    <col min="15121" max="15121" width="36.140625" style="346" customWidth="1"/>
    <col min="15122" max="15131" width="8.7109375" style="346" customWidth="1"/>
    <col min="15132" max="15343" width="11" style="346" customWidth="1"/>
    <col min="15344" max="15359" width="11" style="346"/>
    <col min="15360" max="15360" width="30.7109375" style="346" customWidth="1"/>
    <col min="15361" max="15361" width="14.28515625" style="346" customWidth="1"/>
    <col min="15362" max="15363" width="16.7109375" style="346" customWidth="1"/>
    <col min="15364" max="15364" width="28.7109375" style="346" customWidth="1"/>
    <col min="15365" max="15365" width="5.7109375" style="346" customWidth="1"/>
    <col min="15366" max="15376" width="11" style="346" customWidth="1"/>
    <col min="15377" max="15377" width="36.140625" style="346" customWidth="1"/>
    <col min="15378" max="15387" width="8.7109375" style="346" customWidth="1"/>
    <col min="15388" max="15599" width="11" style="346" customWidth="1"/>
    <col min="15600" max="15615" width="11" style="346"/>
    <col min="15616" max="15616" width="30.7109375" style="346" customWidth="1"/>
    <col min="15617" max="15617" width="14.28515625" style="346" customWidth="1"/>
    <col min="15618" max="15619" width="16.7109375" style="346" customWidth="1"/>
    <col min="15620" max="15620" width="28.7109375" style="346" customWidth="1"/>
    <col min="15621" max="15621" width="5.7109375" style="346" customWidth="1"/>
    <col min="15622" max="15632" width="11" style="346" customWidth="1"/>
    <col min="15633" max="15633" width="36.140625" style="346" customWidth="1"/>
    <col min="15634" max="15643" width="8.7109375" style="346" customWidth="1"/>
    <col min="15644" max="15855" width="11" style="346" customWidth="1"/>
    <col min="15856" max="15871" width="11" style="346"/>
    <col min="15872" max="15872" width="30.7109375" style="346" customWidth="1"/>
    <col min="15873" max="15873" width="14.28515625" style="346" customWidth="1"/>
    <col min="15874" max="15875" width="16.7109375" style="346" customWidth="1"/>
    <col min="15876" max="15876" width="28.7109375" style="346" customWidth="1"/>
    <col min="15877" max="15877" width="5.7109375" style="346" customWidth="1"/>
    <col min="15878" max="15888" width="11" style="346" customWidth="1"/>
    <col min="15889" max="15889" width="36.140625" style="346" customWidth="1"/>
    <col min="15890" max="15899" width="8.7109375" style="346" customWidth="1"/>
    <col min="15900" max="16111" width="11" style="346" customWidth="1"/>
    <col min="16112" max="16127" width="11" style="346"/>
    <col min="16128" max="16128" width="30.7109375" style="346" customWidth="1"/>
    <col min="16129" max="16129" width="14.28515625" style="346" customWidth="1"/>
    <col min="16130" max="16131" width="16.7109375" style="346" customWidth="1"/>
    <col min="16132" max="16132" width="28.7109375" style="346" customWidth="1"/>
    <col min="16133" max="16133" width="5.7109375" style="346" customWidth="1"/>
    <col min="16134" max="16144" width="11" style="346" customWidth="1"/>
    <col min="16145" max="16145" width="36.140625" style="346" customWidth="1"/>
    <col min="16146" max="16155" width="8.7109375" style="346" customWidth="1"/>
    <col min="16156" max="16367" width="11" style="346" customWidth="1"/>
    <col min="16368" max="16384" width="11" style="346"/>
  </cols>
  <sheetData>
    <row r="1" spans="1:8" ht="24.75" customHeight="1">
      <c r="A1" s="1" t="s">
        <v>0</v>
      </c>
      <c r="C1" s="346"/>
      <c r="D1" s="436" t="s">
        <v>1</v>
      </c>
    </row>
    <row r="2" spans="1:8" ht="18.95" customHeight="1">
      <c r="C2" s="346" t="s">
        <v>211</v>
      </c>
    </row>
    <row r="3" spans="1:8" s="437" customFormat="1" ht="18.95" customHeight="1">
      <c r="A3" s="348" t="s">
        <v>455</v>
      </c>
      <c r="B3" s="401"/>
      <c r="D3" s="438" t="s">
        <v>456</v>
      </c>
      <c r="F3" s="401"/>
      <c r="G3" s="401"/>
      <c r="H3" s="439"/>
    </row>
    <row r="4" spans="1:8" ht="18.95" customHeight="1">
      <c r="A4" s="348" t="s">
        <v>457</v>
      </c>
      <c r="B4" s="440"/>
      <c r="C4" s="437"/>
      <c r="D4" s="441" t="s">
        <v>458</v>
      </c>
    </row>
    <row r="5" spans="1:8" ht="18.95" customHeight="1">
      <c r="A5" s="348"/>
      <c r="B5" s="440"/>
      <c r="C5" s="440"/>
    </row>
    <row r="6" spans="1:8" ht="16.5" customHeight="1">
      <c r="A6" s="1020" t="s">
        <v>945</v>
      </c>
      <c r="B6" s="1102" t="s">
        <v>459</v>
      </c>
      <c r="C6" s="1102"/>
      <c r="D6" s="1017" t="s">
        <v>946</v>
      </c>
    </row>
    <row r="7" spans="1:8" ht="13.5" customHeight="1">
      <c r="A7" s="404"/>
      <c r="B7" s="1103" t="s">
        <v>460</v>
      </c>
      <c r="C7" s="1103"/>
      <c r="D7" s="136"/>
    </row>
    <row r="8" spans="1:8" ht="13.5" customHeight="1">
      <c r="A8" s="304"/>
      <c r="B8" s="442"/>
      <c r="C8" s="17"/>
      <c r="D8" s="18"/>
    </row>
    <row r="9" spans="1:8" ht="14.1" customHeight="1">
      <c r="A9" s="186" t="s">
        <v>18</v>
      </c>
      <c r="B9" s="406">
        <f>SUM(B10:B16)</f>
        <v>3029</v>
      </c>
      <c r="C9" s="407"/>
      <c r="D9" s="358" t="s">
        <v>19</v>
      </c>
      <c r="E9" s="443"/>
      <c r="F9" s="444"/>
      <c r="G9" s="444"/>
      <c r="H9" s="443"/>
    </row>
    <row r="10" spans="1:8" ht="14.1" customHeight="1">
      <c r="A10" s="189" t="s">
        <v>428</v>
      </c>
      <c r="B10" s="983">
        <v>362</v>
      </c>
      <c r="C10" s="407"/>
      <c r="D10" s="361" t="s">
        <v>21</v>
      </c>
      <c r="E10" s="443"/>
      <c r="F10" s="444"/>
      <c r="G10" s="444"/>
      <c r="H10" s="443"/>
    </row>
    <row r="11" spans="1:8" ht="14.1" customHeight="1">
      <c r="A11" s="189" t="s">
        <v>22</v>
      </c>
      <c r="B11" s="983">
        <v>186</v>
      </c>
      <c r="C11" s="407"/>
      <c r="D11" s="361" t="s">
        <v>23</v>
      </c>
      <c r="E11" s="443"/>
      <c r="F11" s="444"/>
      <c r="G11" s="444"/>
      <c r="H11" s="443"/>
    </row>
    <row r="12" spans="1:8" ht="14.1" customHeight="1">
      <c r="A12" s="194" t="s">
        <v>26</v>
      </c>
      <c r="B12" s="983">
        <v>267</v>
      </c>
      <c r="C12" s="407"/>
      <c r="D12" s="361" t="s">
        <v>27</v>
      </c>
      <c r="E12" s="443"/>
      <c r="F12" s="444"/>
      <c r="G12" s="444"/>
      <c r="H12" s="443"/>
    </row>
    <row r="13" spans="1:8" ht="14.1" customHeight="1">
      <c r="A13" s="194" t="s">
        <v>429</v>
      </c>
      <c r="B13" s="983">
        <v>81</v>
      </c>
      <c r="C13" s="445"/>
      <c r="D13" s="361" t="s">
        <v>35</v>
      </c>
      <c r="E13" s="443"/>
      <c r="F13" s="444"/>
      <c r="G13" s="444"/>
      <c r="H13" s="443"/>
    </row>
    <row r="14" spans="1:8" ht="14.1" customHeight="1">
      <c r="A14" s="194" t="s">
        <v>28</v>
      </c>
      <c r="B14" s="983">
        <v>113</v>
      </c>
      <c r="C14" s="407"/>
      <c r="D14" s="361" t="s">
        <v>29</v>
      </c>
      <c r="E14" s="443"/>
      <c r="F14" s="444"/>
      <c r="G14" s="444"/>
      <c r="H14" s="443"/>
    </row>
    <row r="15" spans="1:8" ht="14.1" customHeight="1">
      <c r="A15" s="194" t="s">
        <v>430</v>
      </c>
      <c r="B15" s="983">
        <v>1509</v>
      </c>
      <c r="C15" s="407"/>
      <c r="D15" s="361" t="s">
        <v>31</v>
      </c>
      <c r="E15" s="443"/>
      <c r="F15" s="444"/>
      <c r="G15" s="444"/>
      <c r="H15" s="443"/>
    </row>
    <row r="16" spans="1:8" ht="14.1" customHeight="1">
      <c r="A16" s="194" t="s">
        <v>431</v>
      </c>
      <c r="B16" s="983">
        <v>511</v>
      </c>
      <c r="C16" s="407"/>
      <c r="D16" s="361" t="s">
        <v>33</v>
      </c>
      <c r="E16" s="443"/>
      <c r="F16" s="444"/>
      <c r="G16" s="444"/>
      <c r="H16" s="443"/>
    </row>
    <row r="17" spans="1:8" ht="14.1" customHeight="1">
      <c r="A17" s="195" t="s">
        <v>36</v>
      </c>
      <c r="B17" s="406">
        <f>SUM(B18:B25)</f>
        <v>2551</v>
      </c>
      <c r="C17" s="407"/>
      <c r="D17" s="364" t="s">
        <v>37</v>
      </c>
      <c r="E17" s="443"/>
      <c r="F17" s="444"/>
      <c r="G17" s="444"/>
      <c r="H17" s="443"/>
    </row>
    <row r="18" spans="1:8" ht="14.1" customHeight="1">
      <c r="A18" s="189" t="s">
        <v>38</v>
      </c>
      <c r="B18" s="983">
        <v>204</v>
      </c>
      <c r="C18" s="407"/>
      <c r="D18" s="365" t="s">
        <v>39</v>
      </c>
      <c r="E18" s="443"/>
      <c r="F18" s="444"/>
      <c r="G18" s="444"/>
      <c r="H18" s="443"/>
    </row>
    <row r="19" spans="1:8" ht="14.1" customHeight="1">
      <c r="A19" s="368" t="s">
        <v>40</v>
      </c>
      <c r="B19" s="983">
        <v>177</v>
      </c>
      <c r="C19" s="407"/>
      <c r="D19" s="365" t="s">
        <v>461</v>
      </c>
      <c r="E19" s="443"/>
      <c r="F19" s="444"/>
      <c r="G19" s="444"/>
      <c r="H19" s="443"/>
    </row>
    <row r="20" spans="1:8" ht="14.1" customHeight="1">
      <c r="A20" s="189" t="s">
        <v>42</v>
      </c>
      <c r="B20" s="983">
        <v>180</v>
      </c>
      <c r="C20" s="407"/>
      <c r="D20" s="365" t="s">
        <v>43</v>
      </c>
      <c r="E20" s="443"/>
      <c r="F20" s="444"/>
      <c r="G20" s="444"/>
      <c r="H20" s="443"/>
    </row>
    <row r="21" spans="1:8" ht="14.1" customHeight="1">
      <c r="A21" s="189" t="s">
        <v>44</v>
      </c>
      <c r="B21" s="983">
        <v>58</v>
      </c>
      <c r="C21" s="407"/>
      <c r="D21" s="361" t="s">
        <v>45</v>
      </c>
      <c r="E21" s="443"/>
      <c r="F21" s="444"/>
      <c r="G21" s="444"/>
      <c r="H21" s="443"/>
    </row>
    <row r="22" spans="1:8" ht="14.1" customHeight="1">
      <c r="A22" s="189" t="s">
        <v>46</v>
      </c>
      <c r="B22" s="983">
        <v>110</v>
      </c>
      <c r="C22" s="445"/>
      <c r="D22" s="365" t="s">
        <v>47</v>
      </c>
      <c r="E22" s="443"/>
      <c r="F22" s="444"/>
      <c r="G22" s="444"/>
      <c r="H22" s="443"/>
    </row>
    <row r="23" spans="1:8" ht="14.1" customHeight="1">
      <c r="A23" s="189" t="s">
        <v>48</v>
      </c>
      <c r="B23" s="983">
        <v>536</v>
      </c>
      <c r="C23" s="407"/>
      <c r="D23" s="365" t="s">
        <v>49</v>
      </c>
      <c r="E23" s="443"/>
      <c r="F23" s="444"/>
      <c r="G23" s="444"/>
      <c r="H23" s="443"/>
    </row>
    <row r="24" spans="1:8" ht="14.1" customHeight="1">
      <c r="A24" s="189" t="s">
        <v>50</v>
      </c>
      <c r="B24" s="983">
        <v>1185</v>
      </c>
      <c r="C24" s="407"/>
      <c r="D24" s="365" t="s">
        <v>51</v>
      </c>
      <c r="E24" s="443"/>
      <c r="F24" s="444"/>
      <c r="G24" s="444"/>
      <c r="H24" s="443"/>
    </row>
    <row r="25" spans="1:8" ht="14.1" customHeight="1">
      <c r="A25" s="189" t="s">
        <v>52</v>
      </c>
      <c r="B25" s="983">
        <v>101</v>
      </c>
      <c r="C25" s="445"/>
      <c r="D25" s="365" t="s">
        <v>53</v>
      </c>
      <c r="E25" s="443"/>
      <c r="F25" s="444"/>
      <c r="G25" s="444"/>
      <c r="H25" s="443"/>
    </row>
    <row r="26" spans="1:8" ht="14.1" customHeight="1">
      <c r="A26" s="186" t="s">
        <v>462</v>
      </c>
      <c r="B26" s="406">
        <f>SUM(B27:B34)</f>
        <v>3249</v>
      </c>
      <c r="C26" s="407"/>
      <c r="D26" s="358" t="s">
        <v>55</v>
      </c>
      <c r="E26" s="443"/>
      <c r="F26" s="444"/>
      <c r="G26" s="444"/>
      <c r="H26" s="443"/>
    </row>
    <row r="27" spans="1:8" ht="14.1" customHeight="1">
      <c r="A27" s="198" t="s">
        <v>432</v>
      </c>
      <c r="B27" s="983">
        <v>166</v>
      </c>
      <c r="C27" s="407"/>
      <c r="D27" s="361" t="s">
        <v>59</v>
      </c>
      <c r="E27" s="443"/>
      <c r="F27" s="444"/>
      <c r="G27" s="444"/>
      <c r="H27" s="443"/>
    </row>
    <row r="28" spans="1:8" ht="14.1" customHeight="1">
      <c r="A28" s="199" t="s">
        <v>433</v>
      </c>
      <c r="B28" s="983">
        <v>45</v>
      </c>
      <c r="C28" s="407"/>
      <c r="D28" s="361" t="s">
        <v>61</v>
      </c>
      <c r="E28" s="443"/>
      <c r="F28" s="444"/>
      <c r="G28" s="444"/>
      <c r="H28" s="443"/>
    </row>
    <row r="29" spans="1:8" ht="14.1" customHeight="1">
      <c r="A29" s="198" t="s">
        <v>434</v>
      </c>
      <c r="B29" s="983">
        <v>1522</v>
      </c>
      <c r="C29" s="445"/>
      <c r="D29" s="361" t="s">
        <v>63</v>
      </c>
      <c r="E29" s="443"/>
      <c r="F29" s="444"/>
      <c r="G29" s="444"/>
      <c r="H29" s="443"/>
    </row>
    <row r="30" spans="1:8" ht="14.1" customHeight="1">
      <c r="A30" s="189" t="s">
        <v>435</v>
      </c>
      <c r="B30" s="983">
        <v>159</v>
      </c>
      <c r="C30" s="407"/>
      <c r="D30" s="361" t="s">
        <v>928</v>
      </c>
      <c r="E30" s="443"/>
      <c r="F30" s="444"/>
      <c r="G30" s="444"/>
      <c r="H30" s="443"/>
    </row>
    <row r="31" spans="1:8" ht="14.1" customHeight="1">
      <c r="A31" s="199" t="s">
        <v>436</v>
      </c>
      <c r="B31" s="983">
        <v>740</v>
      </c>
      <c r="C31" s="407"/>
      <c r="D31" s="361" t="s">
        <v>57</v>
      </c>
      <c r="E31" s="443"/>
      <c r="F31" s="444"/>
      <c r="G31" s="444"/>
      <c r="H31" s="443"/>
    </row>
    <row r="32" spans="1:8" ht="14.1" customHeight="1">
      <c r="A32" s="189" t="s">
        <v>65</v>
      </c>
      <c r="B32" s="983">
        <v>99</v>
      </c>
      <c r="C32" s="407"/>
      <c r="D32" s="361" t="s">
        <v>66</v>
      </c>
      <c r="E32" s="443"/>
      <c r="F32" s="444"/>
      <c r="G32" s="444"/>
      <c r="H32" s="443"/>
    </row>
    <row r="33" spans="1:8" ht="14.1" customHeight="1">
      <c r="A33" s="189" t="s">
        <v>67</v>
      </c>
      <c r="B33" s="983">
        <v>115</v>
      </c>
      <c r="C33" s="407"/>
      <c r="D33" s="361" t="s">
        <v>68</v>
      </c>
      <c r="E33" s="443"/>
      <c r="F33" s="444"/>
      <c r="G33" s="444"/>
      <c r="H33" s="443"/>
    </row>
    <row r="34" spans="1:8" ht="14.1" customHeight="1">
      <c r="A34" s="368" t="s">
        <v>69</v>
      </c>
      <c r="B34" s="983">
        <v>403</v>
      </c>
      <c r="C34" s="407"/>
      <c r="D34" s="361" t="s">
        <v>70</v>
      </c>
      <c r="E34" s="443"/>
      <c r="F34" s="444"/>
      <c r="G34" s="444"/>
      <c r="H34" s="443"/>
    </row>
    <row r="35" spans="1:8" ht="14.1" customHeight="1">
      <c r="A35" s="200" t="s">
        <v>73</v>
      </c>
      <c r="B35" s="406">
        <f>SUM(B36:B42)</f>
        <v>4417</v>
      </c>
      <c r="C35" s="407"/>
      <c r="D35" s="358" t="s">
        <v>74</v>
      </c>
      <c r="E35" s="443"/>
      <c r="F35" s="444"/>
      <c r="G35" s="444"/>
      <c r="H35" s="443"/>
    </row>
    <row r="36" spans="1:8" ht="14.1" customHeight="1">
      <c r="A36" s="198" t="s">
        <v>75</v>
      </c>
      <c r="B36" s="983">
        <v>518</v>
      </c>
      <c r="C36" s="445"/>
      <c r="D36" s="365" t="s">
        <v>76</v>
      </c>
      <c r="E36" s="443"/>
      <c r="F36" s="444"/>
      <c r="G36" s="444"/>
      <c r="H36" s="443"/>
    </row>
    <row r="37" spans="1:8" ht="14.1" customHeight="1">
      <c r="A37" s="198" t="s">
        <v>77</v>
      </c>
      <c r="B37" s="983">
        <v>281</v>
      </c>
      <c r="C37" s="407"/>
      <c r="D37" s="361" t="s">
        <v>78</v>
      </c>
      <c r="E37" s="443"/>
      <c r="F37" s="444"/>
      <c r="G37" s="444"/>
      <c r="H37" s="443"/>
    </row>
    <row r="38" spans="1:8" ht="14.1" customHeight="1">
      <c r="A38" s="198" t="s">
        <v>79</v>
      </c>
      <c r="B38" s="983">
        <v>2537</v>
      </c>
      <c r="C38" s="407"/>
      <c r="D38" s="361" t="s">
        <v>80</v>
      </c>
      <c r="E38" s="443"/>
      <c r="F38" s="444"/>
      <c r="G38" s="444"/>
      <c r="H38" s="443"/>
    </row>
    <row r="39" spans="1:8" ht="14.1" customHeight="1">
      <c r="A39" s="198" t="s">
        <v>81</v>
      </c>
      <c r="B39" s="983">
        <v>526</v>
      </c>
      <c r="C39" s="407"/>
      <c r="D39" s="361" t="s">
        <v>82</v>
      </c>
      <c r="E39" s="443"/>
      <c r="F39" s="444"/>
      <c r="G39" s="444"/>
      <c r="H39" s="443"/>
    </row>
    <row r="40" spans="1:8" ht="14.1" customHeight="1">
      <c r="A40" s="198" t="s">
        <v>83</v>
      </c>
      <c r="B40" s="983">
        <v>255</v>
      </c>
      <c r="C40" s="407"/>
      <c r="D40" s="365" t="s">
        <v>84</v>
      </c>
      <c r="E40" s="443"/>
      <c r="F40" s="444"/>
      <c r="G40" s="444"/>
      <c r="H40" s="443"/>
    </row>
    <row r="41" spans="1:8" ht="14.1" customHeight="1">
      <c r="A41" s="198" t="s">
        <v>85</v>
      </c>
      <c r="B41" s="983">
        <v>50</v>
      </c>
      <c r="C41" s="407"/>
      <c r="D41" s="365" t="s">
        <v>86</v>
      </c>
      <c r="E41" s="443"/>
      <c r="F41" s="444"/>
      <c r="G41" s="444"/>
      <c r="H41" s="443"/>
    </row>
    <row r="42" spans="1:8" ht="14.1" customHeight="1">
      <c r="A42" s="198" t="s">
        <v>87</v>
      </c>
      <c r="B42" s="983">
        <v>250</v>
      </c>
      <c r="C42" s="407"/>
      <c r="D42" s="361" t="s">
        <v>88</v>
      </c>
      <c r="E42" s="443"/>
      <c r="F42" s="444"/>
      <c r="G42" s="444"/>
      <c r="H42" s="443"/>
    </row>
    <row r="43" spans="1:8" ht="14.1" customHeight="1">
      <c r="A43" s="201" t="s">
        <v>89</v>
      </c>
      <c r="B43" s="406">
        <f>SUM(B44:B48)</f>
        <v>1773</v>
      </c>
      <c r="C43" s="407"/>
      <c r="D43" s="358" t="s">
        <v>90</v>
      </c>
      <c r="E43" s="443"/>
      <c r="F43" s="444"/>
      <c r="G43" s="444"/>
      <c r="H43" s="443"/>
    </row>
    <row r="44" spans="1:8" ht="14.1" customHeight="1">
      <c r="A44" s="202" t="s">
        <v>91</v>
      </c>
      <c r="B44" s="983">
        <v>175</v>
      </c>
      <c r="C44" s="445"/>
      <c r="D44" s="361" t="s">
        <v>92</v>
      </c>
      <c r="E44" s="443"/>
      <c r="F44" s="444"/>
      <c r="G44" s="444"/>
      <c r="H44" s="443"/>
    </row>
    <row r="45" spans="1:8" ht="14.1" customHeight="1">
      <c r="A45" s="198" t="s">
        <v>93</v>
      </c>
      <c r="B45" s="983">
        <v>667</v>
      </c>
      <c r="C45" s="407"/>
      <c r="D45" s="361" t="s">
        <v>94</v>
      </c>
      <c r="E45" s="443"/>
      <c r="F45" s="444"/>
      <c r="G45" s="444"/>
      <c r="H45" s="443"/>
    </row>
    <row r="46" spans="1:8" ht="14.1" customHeight="1">
      <c r="A46" s="198" t="s">
        <v>95</v>
      </c>
      <c r="B46" s="983">
        <v>120</v>
      </c>
      <c r="C46" s="407"/>
      <c r="D46" s="361" t="s">
        <v>96</v>
      </c>
      <c r="E46" s="443"/>
      <c r="F46" s="444"/>
      <c r="G46" s="444"/>
      <c r="H46" s="443"/>
    </row>
    <row r="47" spans="1:8" ht="14.1" customHeight="1">
      <c r="A47" s="198" t="s">
        <v>97</v>
      </c>
      <c r="B47" s="983">
        <v>279</v>
      </c>
      <c r="C47" s="407"/>
      <c r="D47" s="361" t="s">
        <v>98</v>
      </c>
      <c r="E47" s="443"/>
      <c r="F47" s="444"/>
      <c r="G47" s="444"/>
      <c r="H47" s="443"/>
    </row>
    <row r="48" spans="1:8" ht="14.1" customHeight="1">
      <c r="A48" s="198" t="s">
        <v>99</v>
      </c>
      <c r="B48" s="983">
        <v>532</v>
      </c>
      <c r="C48" s="407"/>
      <c r="D48" s="365" t="s">
        <v>100</v>
      </c>
      <c r="E48" s="443"/>
      <c r="F48" s="444"/>
      <c r="G48" s="444"/>
      <c r="H48" s="443"/>
    </row>
    <row r="49" spans="1:8" ht="14.1" customHeight="1">
      <c r="A49" s="35"/>
      <c r="B49" s="227"/>
      <c r="C49" s="227"/>
      <c r="D49" s="68"/>
      <c r="E49" s="443"/>
      <c r="F49" s="444"/>
      <c r="G49" s="444"/>
      <c r="H49" s="443"/>
    </row>
    <row r="50" spans="1:8" ht="14.1" customHeight="1">
      <c r="A50" s="12"/>
      <c r="B50" s="227"/>
      <c r="C50" s="227"/>
      <c r="D50" s="415"/>
      <c r="E50" s="443"/>
      <c r="F50" s="444"/>
      <c r="G50" s="444"/>
      <c r="H50" s="443"/>
    </row>
    <row r="51" spans="1:8" ht="14.1" customHeight="1">
      <c r="A51" s="12"/>
      <c r="B51" s="227"/>
      <c r="C51" s="227"/>
      <c r="D51" s="415"/>
      <c r="E51" s="443"/>
      <c r="F51" s="444"/>
      <c r="G51" s="444"/>
      <c r="H51" s="443"/>
    </row>
    <row r="52" spans="1:8" ht="14.1" customHeight="1">
      <c r="A52" s="12"/>
      <c r="B52" s="227"/>
      <c r="C52" s="227"/>
      <c r="D52" s="415"/>
      <c r="E52" s="443"/>
      <c r="F52" s="444"/>
      <c r="G52" s="444"/>
      <c r="H52" s="443"/>
    </row>
    <row r="53" spans="1:8" ht="14.1" customHeight="1">
      <c r="A53" s="12"/>
      <c r="B53" s="227"/>
      <c r="C53" s="227"/>
      <c r="D53" s="415"/>
      <c r="E53" s="443"/>
      <c r="F53" s="444"/>
      <c r="G53" s="444"/>
      <c r="H53" s="443"/>
    </row>
    <row r="54" spans="1:8" ht="14.1" customHeight="1">
      <c r="A54" s="35"/>
      <c r="B54" s="227"/>
      <c r="C54" s="227"/>
      <c r="D54" s="415"/>
      <c r="E54" s="443"/>
      <c r="F54" s="444"/>
      <c r="G54" s="444"/>
      <c r="H54" s="443"/>
    </row>
    <row r="55" spans="1:8" ht="12.75" customHeight="1">
      <c r="A55" s="446"/>
      <c r="B55" s="447"/>
      <c r="C55" s="448"/>
      <c r="D55" s="449"/>
    </row>
    <row r="56" spans="1:8" ht="12.75" customHeight="1">
      <c r="B56" s="450"/>
      <c r="C56" s="450"/>
    </row>
    <row r="57" spans="1:8" ht="12.75" customHeight="1">
      <c r="B57" s="450"/>
      <c r="C57" s="450"/>
    </row>
    <row r="58" spans="1:8" ht="17.100000000000001" customHeight="1"/>
    <row r="59" spans="1:8" ht="17.100000000000001" customHeight="1"/>
    <row r="60" spans="1:8" ht="17.100000000000001" customHeight="1">
      <c r="A60" s="1104"/>
      <c r="B60" s="1104"/>
      <c r="C60" s="1104"/>
      <c r="D60" s="1104"/>
    </row>
    <row r="61" spans="1:8" ht="17.100000000000001" customHeight="1">
      <c r="A61" s="451"/>
    </row>
    <row r="62" spans="1:8" ht="17.100000000000001" customHeight="1">
      <c r="A62" s="451"/>
    </row>
    <row r="63" spans="1:8" ht="17.100000000000001" customHeight="1">
      <c r="A63" s="451"/>
    </row>
    <row r="64" spans="1:8" ht="17.100000000000001" customHeight="1">
      <c r="A64" s="451"/>
    </row>
    <row r="65" spans="1:4" ht="17.100000000000001" customHeight="1">
      <c r="A65" s="451"/>
    </row>
    <row r="66" spans="1:4" ht="17.100000000000001" customHeight="1">
      <c r="A66" s="451"/>
    </row>
    <row r="67" spans="1:4" ht="16.5" customHeight="1">
      <c r="A67" s="451"/>
    </row>
    <row r="68" spans="1:4" ht="25.5" customHeight="1">
      <c r="A68" s="1" t="s">
        <v>0</v>
      </c>
      <c r="B68" s="346" t="s">
        <v>211</v>
      </c>
      <c r="C68" s="346"/>
      <c r="D68" s="436" t="s">
        <v>1</v>
      </c>
    </row>
    <row r="69" spans="1:4" ht="18.75" customHeight="1">
      <c r="B69" s="346"/>
      <c r="C69" s="346"/>
    </row>
    <row r="70" spans="1:4" ht="21" customHeight="1">
      <c r="A70" s="348" t="s">
        <v>455</v>
      </c>
      <c r="B70" s="401"/>
      <c r="C70" s="437"/>
      <c r="D70" s="438" t="s">
        <v>456</v>
      </c>
    </row>
    <row r="71" spans="1:4" ht="20.25">
      <c r="A71" s="348" t="s">
        <v>463</v>
      </c>
      <c r="B71" s="440"/>
      <c r="C71" s="437"/>
      <c r="D71" s="441" t="s">
        <v>464</v>
      </c>
    </row>
    <row r="72" spans="1:4" ht="17.100000000000001" customHeight="1">
      <c r="A72" s="348"/>
      <c r="B72" s="440"/>
      <c r="C72" s="437"/>
    </row>
    <row r="73" spans="1:4" ht="17.100000000000001" customHeight="1">
      <c r="A73" s="1020" t="s">
        <v>945</v>
      </c>
      <c r="B73" s="1102" t="s">
        <v>459</v>
      </c>
      <c r="C73" s="1102"/>
      <c r="D73" s="1017" t="s">
        <v>946</v>
      </c>
    </row>
    <row r="74" spans="1:4" ht="17.100000000000001" customHeight="1">
      <c r="A74" s="404"/>
      <c r="B74" s="1103" t="s">
        <v>460</v>
      </c>
      <c r="C74" s="1103"/>
      <c r="D74" s="136"/>
    </row>
    <row r="75" spans="1:4" ht="17.100000000000001" customHeight="1">
      <c r="A75" s="304"/>
      <c r="B75" s="442"/>
      <c r="C75" s="16"/>
      <c r="D75" s="18"/>
    </row>
    <row r="76" spans="1:4" ht="17.100000000000001" customHeight="1">
      <c r="A76" s="376" t="s">
        <v>103</v>
      </c>
      <c r="B76" s="406">
        <f>SUM(B77:B92)</f>
        <v>4907</v>
      </c>
      <c r="C76" s="425"/>
      <c r="D76" s="377" t="s">
        <v>104</v>
      </c>
    </row>
    <row r="77" spans="1:4" ht="17.100000000000001" customHeight="1">
      <c r="A77" s="867" t="s">
        <v>809</v>
      </c>
      <c r="B77" s="983">
        <v>175</v>
      </c>
      <c r="C77" s="898"/>
      <c r="D77" s="868" t="s">
        <v>826</v>
      </c>
    </row>
    <row r="78" spans="1:4" ht="17.100000000000001" customHeight="1">
      <c r="A78" s="867" t="s">
        <v>810</v>
      </c>
      <c r="B78" s="983">
        <v>268</v>
      </c>
      <c r="C78" s="898"/>
      <c r="D78" s="868" t="s">
        <v>825</v>
      </c>
    </row>
    <row r="79" spans="1:4" ht="17.100000000000001" customHeight="1">
      <c r="A79" s="867" t="s">
        <v>811</v>
      </c>
      <c r="B79" s="983">
        <v>253</v>
      </c>
      <c r="C79" s="898"/>
      <c r="D79" s="869" t="s">
        <v>827</v>
      </c>
    </row>
    <row r="80" spans="1:4" ht="17.100000000000001" customHeight="1">
      <c r="A80" s="867" t="s">
        <v>812</v>
      </c>
      <c r="B80" s="983">
        <v>80</v>
      </c>
      <c r="C80" s="898"/>
      <c r="D80" s="868" t="s">
        <v>828</v>
      </c>
    </row>
    <row r="81" spans="1:4" ht="17.100000000000001" customHeight="1">
      <c r="A81" s="867" t="s">
        <v>813</v>
      </c>
      <c r="B81" s="983">
        <v>45</v>
      </c>
      <c r="C81" s="898"/>
      <c r="D81" s="868" t="s">
        <v>829</v>
      </c>
    </row>
    <row r="82" spans="1:4" ht="17.100000000000001" customHeight="1">
      <c r="A82" s="867" t="s">
        <v>814</v>
      </c>
      <c r="B82" s="983">
        <v>285</v>
      </c>
      <c r="C82" s="898"/>
      <c r="D82" s="868" t="s">
        <v>830</v>
      </c>
    </row>
    <row r="83" spans="1:4" ht="17.100000000000001" customHeight="1">
      <c r="A83" s="867" t="s">
        <v>815</v>
      </c>
      <c r="B83" s="983">
        <v>1905</v>
      </c>
      <c r="C83" s="898"/>
      <c r="D83" s="868" t="s">
        <v>831</v>
      </c>
    </row>
    <row r="84" spans="1:4" ht="17.100000000000001" customHeight="1">
      <c r="A84" s="867" t="s">
        <v>816</v>
      </c>
      <c r="B84" s="983">
        <v>510</v>
      </c>
      <c r="C84" s="898"/>
      <c r="D84" s="868" t="s">
        <v>832</v>
      </c>
    </row>
    <row r="85" spans="1:4" ht="17.100000000000001" customHeight="1">
      <c r="A85" s="867" t="s">
        <v>817</v>
      </c>
      <c r="B85" s="983">
        <v>108</v>
      </c>
      <c r="C85" s="898"/>
      <c r="D85" s="868" t="s">
        <v>833</v>
      </c>
    </row>
    <row r="86" spans="1:4" ht="17.100000000000001" customHeight="1">
      <c r="A86" s="867" t="s">
        <v>818</v>
      </c>
      <c r="B86" s="983">
        <v>201</v>
      </c>
      <c r="C86" s="898"/>
      <c r="D86" s="868" t="s">
        <v>126</v>
      </c>
    </row>
    <row r="87" spans="1:4" ht="17.100000000000001" customHeight="1">
      <c r="A87" s="867" t="s">
        <v>819</v>
      </c>
      <c r="B87" s="983">
        <v>139</v>
      </c>
      <c r="C87" s="898"/>
      <c r="D87" s="868" t="s">
        <v>128</v>
      </c>
    </row>
    <row r="88" spans="1:4" ht="17.100000000000001" customHeight="1">
      <c r="A88" s="867" t="s">
        <v>820</v>
      </c>
      <c r="B88" s="983">
        <v>174</v>
      </c>
      <c r="C88" s="898"/>
      <c r="D88" s="870" t="s">
        <v>808</v>
      </c>
    </row>
    <row r="89" spans="1:4" ht="17.100000000000001" customHeight="1">
      <c r="A89" s="867" t="s">
        <v>821</v>
      </c>
      <c r="B89" s="983">
        <v>95</v>
      </c>
      <c r="C89" s="898"/>
      <c r="D89" s="870" t="s">
        <v>130</v>
      </c>
    </row>
    <row r="90" spans="1:4" ht="17.100000000000001" customHeight="1">
      <c r="A90" s="867" t="s">
        <v>822</v>
      </c>
      <c r="B90" s="983">
        <v>400</v>
      </c>
      <c r="C90" s="898"/>
      <c r="D90" s="868" t="s">
        <v>132</v>
      </c>
    </row>
    <row r="91" spans="1:4" ht="17.100000000000001" customHeight="1">
      <c r="A91" s="867" t="s">
        <v>823</v>
      </c>
      <c r="B91" s="983">
        <v>129</v>
      </c>
      <c r="C91" s="898"/>
      <c r="D91" s="868" t="s">
        <v>134</v>
      </c>
    </row>
    <row r="92" spans="1:4" ht="17.100000000000001" customHeight="1">
      <c r="A92" s="867" t="s">
        <v>824</v>
      </c>
      <c r="B92" s="983">
        <v>140</v>
      </c>
      <c r="C92" s="898"/>
      <c r="D92" s="870" t="s">
        <v>119</v>
      </c>
    </row>
    <row r="93" spans="1:4" ht="17.100000000000001" customHeight="1">
      <c r="A93" s="380" t="s">
        <v>135</v>
      </c>
      <c r="B93" s="406">
        <f>SUM(B94:B101)</f>
        <v>3821</v>
      </c>
      <c r="C93" s="426"/>
      <c r="D93" s="381" t="s">
        <v>136</v>
      </c>
    </row>
    <row r="94" spans="1:4" ht="17.100000000000001" customHeight="1">
      <c r="A94" s="378" t="s">
        <v>137</v>
      </c>
      <c r="B94" s="983">
        <v>66</v>
      </c>
      <c r="C94" s="426"/>
      <c r="D94" s="379" t="s">
        <v>138</v>
      </c>
    </row>
    <row r="95" spans="1:4" ht="17.100000000000001" customHeight="1">
      <c r="A95" s="378" t="s">
        <v>139</v>
      </c>
      <c r="B95" s="983">
        <v>50</v>
      </c>
      <c r="C95" s="425"/>
      <c r="D95" s="379" t="s">
        <v>140</v>
      </c>
    </row>
    <row r="96" spans="1:4" ht="17.100000000000001" customHeight="1">
      <c r="A96" s="378" t="s">
        <v>141</v>
      </c>
      <c r="B96" s="983">
        <v>582</v>
      </c>
      <c r="C96" s="426"/>
      <c r="D96" s="379" t="s">
        <v>142</v>
      </c>
    </row>
    <row r="97" spans="1:4" ht="17.100000000000001" customHeight="1">
      <c r="A97" s="378" t="s">
        <v>143</v>
      </c>
      <c r="B97" s="983">
        <v>330</v>
      </c>
      <c r="C97" s="426"/>
      <c r="D97" s="379" t="s">
        <v>144</v>
      </c>
    </row>
    <row r="98" spans="1:4" ht="17.100000000000001" customHeight="1">
      <c r="A98" s="378" t="s">
        <v>145</v>
      </c>
      <c r="B98" s="983">
        <v>2188</v>
      </c>
      <c r="C98" s="426"/>
      <c r="D98" s="379" t="s">
        <v>146</v>
      </c>
    </row>
    <row r="99" spans="1:4" ht="17.100000000000001" customHeight="1">
      <c r="A99" s="378" t="s">
        <v>147</v>
      </c>
      <c r="B99" s="983">
        <v>69</v>
      </c>
      <c r="C99" s="426"/>
      <c r="D99" s="379" t="s">
        <v>148</v>
      </c>
    </row>
    <row r="100" spans="1:4" ht="17.100000000000001" customHeight="1">
      <c r="A100" s="378" t="s">
        <v>149</v>
      </c>
      <c r="B100" s="983">
        <v>491</v>
      </c>
      <c r="C100" s="425"/>
      <c r="D100" s="379" t="s">
        <v>961</v>
      </c>
    </row>
    <row r="101" spans="1:4" ht="17.100000000000001" customHeight="1">
      <c r="A101" s="378" t="s">
        <v>150</v>
      </c>
      <c r="B101" s="983">
        <v>45</v>
      </c>
      <c r="C101" s="426"/>
      <c r="D101" s="379" t="s">
        <v>151</v>
      </c>
    </row>
    <row r="102" spans="1:4" ht="17.100000000000001" customHeight="1">
      <c r="A102" s="382" t="s">
        <v>152</v>
      </c>
      <c r="B102" s="406">
        <f>SUM(B103:B107)</f>
        <v>1205</v>
      </c>
      <c r="C102" s="426"/>
      <c r="D102" s="383" t="s">
        <v>153</v>
      </c>
    </row>
    <row r="103" spans="1:4" ht="17.100000000000001" customHeight="1">
      <c r="A103" s="378" t="s">
        <v>154</v>
      </c>
      <c r="B103" s="983">
        <v>543</v>
      </c>
      <c r="C103" s="426"/>
      <c r="D103" s="379" t="s">
        <v>155</v>
      </c>
    </row>
    <row r="104" spans="1:4" ht="17.100000000000001" customHeight="1">
      <c r="A104" s="378" t="s">
        <v>156</v>
      </c>
      <c r="B104" s="983">
        <v>113</v>
      </c>
      <c r="C104" s="426"/>
      <c r="D104" s="379" t="s">
        <v>157</v>
      </c>
    </row>
    <row r="105" spans="1:4" ht="17.100000000000001" customHeight="1">
      <c r="A105" s="378" t="s">
        <v>158</v>
      </c>
      <c r="B105" s="983">
        <v>401</v>
      </c>
      <c r="C105" s="425"/>
      <c r="D105" s="379" t="s">
        <v>159</v>
      </c>
    </row>
    <row r="106" spans="1:4" ht="17.100000000000001" customHeight="1">
      <c r="A106" s="378" t="s">
        <v>160</v>
      </c>
      <c r="B106" s="983">
        <v>92</v>
      </c>
      <c r="C106" s="426"/>
      <c r="D106" s="379" t="s">
        <v>161</v>
      </c>
    </row>
    <row r="107" spans="1:4" ht="17.100000000000001" customHeight="1">
      <c r="A107" s="378" t="s">
        <v>162</v>
      </c>
      <c r="B107" s="983">
        <v>56</v>
      </c>
      <c r="C107" s="426"/>
      <c r="D107" s="379" t="s">
        <v>163</v>
      </c>
    </row>
    <row r="108" spans="1:4" ht="17.100000000000001" customHeight="1">
      <c r="A108" s="380" t="s">
        <v>164</v>
      </c>
      <c r="B108" s="406">
        <f>SUM(B109:B114)</f>
        <v>1568</v>
      </c>
      <c r="C108" s="426"/>
      <c r="D108" s="384" t="s">
        <v>165</v>
      </c>
    </row>
    <row r="109" spans="1:4" ht="17.100000000000001" customHeight="1">
      <c r="A109" s="378" t="s">
        <v>166</v>
      </c>
      <c r="B109" s="983">
        <v>544</v>
      </c>
      <c r="C109" s="425"/>
      <c r="D109" s="379" t="s">
        <v>167</v>
      </c>
    </row>
    <row r="110" spans="1:4" ht="17.100000000000001" customHeight="1">
      <c r="A110" s="378" t="s">
        <v>168</v>
      </c>
      <c r="B110" s="983">
        <v>60</v>
      </c>
      <c r="C110" s="426"/>
      <c r="D110" s="379" t="s">
        <v>169</v>
      </c>
    </row>
    <row r="111" spans="1:4" ht="17.100000000000001" customHeight="1">
      <c r="A111" s="378" t="s">
        <v>170</v>
      </c>
      <c r="B111" s="983">
        <v>310</v>
      </c>
      <c r="C111" s="426"/>
      <c r="D111" s="379" t="s">
        <v>171</v>
      </c>
    </row>
    <row r="112" spans="1:4" ht="17.100000000000001" customHeight="1">
      <c r="A112" s="378" t="s">
        <v>172</v>
      </c>
      <c r="B112" s="983">
        <v>310</v>
      </c>
      <c r="C112" s="426"/>
      <c r="D112" s="379" t="s">
        <v>173</v>
      </c>
    </row>
    <row r="113" spans="1:4" ht="17.100000000000001" customHeight="1">
      <c r="A113" s="378" t="s">
        <v>174</v>
      </c>
      <c r="B113" s="983">
        <v>58</v>
      </c>
      <c r="C113" s="426"/>
      <c r="D113" s="379" t="s">
        <v>175</v>
      </c>
    </row>
    <row r="114" spans="1:4" ht="17.100000000000001" customHeight="1">
      <c r="A114" s="378" t="s">
        <v>176</v>
      </c>
      <c r="B114" s="983">
        <v>286</v>
      </c>
      <c r="C114" s="426"/>
      <c r="D114" s="379" t="s">
        <v>177</v>
      </c>
    </row>
    <row r="115" spans="1:4" ht="17.100000000000001" customHeight="1">
      <c r="A115" s="385" t="s">
        <v>178</v>
      </c>
      <c r="B115" s="406">
        <f>SUM(B116:B119)</f>
        <v>390</v>
      </c>
      <c r="C115" s="426"/>
      <c r="D115" s="381" t="s">
        <v>179</v>
      </c>
    </row>
    <row r="116" spans="1:4" ht="17.100000000000001" customHeight="1">
      <c r="A116" s="378" t="s">
        <v>180</v>
      </c>
      <c r="B116" s="983">
        <v>65</v>
      </c>
      <c r="C116" s="425"/>
      <c r="D116" s="379" t="s">
        <v>181</v>
      </c>
    </row>
    <row r="117" spans="1:4" ht="17.100000000000001" customHeight="1">
      <c r="A117" s="378" t="s">
        <v>182</v>
      </c>
      <c r="B117" s="983">
        <v>161</v>
      </c>
      <c r="C117" s="426"/>
      <c r="D117" s="379" t="s">
        <v>183</v>
      </c>
    </row>
    <row r="118" spans="1:4" ht="17.100000000000001" customHeight="1">
      <c r="A118" s="378" t="s">
        <v>184</v>
      </c>
      <c r="B118" s="983">
        <v>44</v>
      </c>
      <c r="C118" s="426"/>
      <c r="D118" s="379" t="s">
        <v>185</v>
      </c>
    </row>
    <row r="119" spans="1:4" ht="17.100000000000001" customHeight="1">
      <c r="A119" s="378" t="s">
        <v>186</v>
      </c>
      <c r="B119" s="983">
        <v>120</v>
      </c>
      <c r="C119" s="426"/>
      <c r="D119" s="379" t="s">
        <v>187</v>
      </c>
    </row>
    <row r="120" spans="1:4" ht="17.100000000000001" customHeight="1">
      <c r="A120" s="376" t="s">
        <v>188</v>
      </c>
      <c r="B120" s="406">
        <f>SUM(B121:B123)</f>
        <v>549</v>
      </c>
      <c r="C120" s="426"/>
      <c r="D120" s="381" t="s">
        <v>189</v>
      </c>
    </row>
    <row r="121" spans="1:4" ht="17.100000000000001" customHeight="1">
      <c r="A121" s="378" t="s">
        <v>190</v>
      </c>
      <c r="B121" s="983">
        <v>72</v>
      </c>
      <c r="C121" s="425"/>
      <c r="D121" s="379" t="s">
        <v>191</v>
      </c>
    </row>
    <row r="122" spans="1:4" ht="17.100000000000001" customHeight="1">
      <c r="A122" s="378" t="s">
        <v>192</v>
      </c>
      <c r="B122" s="983">
        <v>81</v>
      </c>
      <c r="C122" s="426"/>
      <c r="D122" s="379" t="s">
        <v>193</v>
      </c>
    </row>
    <row r="123" spans="1:4" ht="17.100000000000001" customHeight="1">
      <c r="A123" s="378" t="s">
        <v>962</v>
      </c>
      <c r="B123" s="983">
        <v>396</v>
      </c>
      <c r="C123" s="426"/>
      <c r="D123" s="379" t="s">
        <v>194</v>
      </c>
    </row>
    <row r="124" spans="1:4" ht="17.100000000000001" customHeight="1">
      <c r="A124" s="385" t="s">
        <v>197</v>
      </c>
      <c r="B124" s="406">
        <f>B125</f>
        <v>80</v>
      </c>
      <c r="C124" s="426"/>
      <c r="D124" s="381" t="s">
        <v>198</v>
      </c>
    </row>
    <row r="125" spans="1:4" ht="17.100000000000001" customHeight="1">
      <c r="A125" s="388" t="s">
        <v>201</v>
      </c>
      <c r="B125" s="983">
        <v>80</v>
      </c>
      <c r="C125" s="426"/>
      <c r="D125" s="387" t="s">
        <v>965</v>
      </c>
    </row>
    <row r="126" spans="1:4" ht="17.100000000000001" customHeight="1">
      <c r="A126" s="389" t="s">
        <v>295</v>
      </c>
      <c r="B126" s="406">
        <f>B9+B17+B26+B35+B43+B76+B93+B102+B108+B115+B120+B124</f>
        <v>27539</v>
      </c>
      <c r="C126" s="426"/>
      <c r="D126" s="156" t="s">
        <v>204</v>
      </c>
    </row>
    <row r="127" spans="1:4" ht="17.100000000000001" customHeight="1">
      <c r="A127" s="86"/>
      <c r="B127" s="452"/>
      <c r="C127" s="453"/>
      <c r="D127" s="18"/>
    </row>
    <row r="128" spans="1:4" ht="17.100000000000001" customHeight="1">
      <c r="A128" s="454"/>
      <c r="B128" s="100"/>
      <c r="C128" s="455"/>
      <c r="D128" s="13"/>
    </row>
    <row r="129" spans="1:4" ht="17.100000000000001" customHeight="1">
      <c r="A129" s="454" t="s">
        <v>834</v>
      </c>
      <c r="B129" s="13"/>
      <c r="C129" s="13"/>
      <c r="D129" s="797" t="s">
        <v>963</v>
      </c>
    </row>
    <row r="130" spans="1:4" ht="17.100000000000001" customHeight="1">
      <c r="A130" s="1101"/>
      <c r="B130" s="1101"/>
      <c r="C130" s="1101"/>
      <c r="D130" s="1101"/>
    </row>
    <row r="131" spans="1:4" ht="17.100000000000001" customHeight="1">
      <c r="A131" s="451"/>
      <c r="B131" s="456"/>
      <c r="C131" s="346"/>
      <c r="D131" s="457"/>
    </row>
    <row r="132" spans="1:4" ht="17.100000000000001" customHeight="1">
      <c r="A132" s="451"/>
      <c r="B132" s="456"/>
      <c r="C132" s="457"/>
      <c r="D132" s="457"/>
    </row>
    <row r="133" spans="1:4" ht="17.100000000000001" customHeight="1">
      <c r="A133" s="458"/>
      <c r="B133" s="456"/>
      <c r="C133" s="457"/>
      <c r="D133" s="457"/>
    </row>
    <row r="134" spans="1:4" ht="17.100000000000001" customHeight="1"/>
    <row r="135" spans="1:4" ht="17.100000000000001" customHeight="1"/>
    <row r="136" spans="1:4" ht="17.100000000000001" customHeight="1"/>
    <row r="137" spans="1:4" ht="17.100000000000001" customHeight="1"/>
    <row r="138" spans="1:4" ht="17.100000000000001" customHeight="1"/>
    <row r="139" spans="1:4" ht="17.100000000000001" customHeight="1"/>
    <row r="140" spans="1:4" ht="17.100000000000001" customHeight="1"/>
    <row r="141" spans="1:4" ht="17.100000000000001" customHeight="1"/>
    <row r="142" spans="1:4" ht="17.100000000000001" customHeight="1"/>
    <row r="143" spans="1:4" ht="17.100000000000001" customHeight="1"/>
    <row r="144" spans="1:4" ht="17.100000000000001" customHeight="1"/>
    <row r="145" ht="17.100000000000001" customHeight="1"/>
    <row r="146" ht="17.100000000000001" customHeight="1"/>
    <row r="147" ht="17.100000000000001" customHeight="1"/>
    <row r="148" ht="17.100000000000001" customHeight="1"/>
    <row r="149" ht="17.100000000000001" customHeight="1"/>
    <row r="150" ht="17.100000000000001" customHeight="1"/>
    <row r="151" ht="17.100000000000001" customHeight="1"/>
    <row r="152" ht="17.100000000000001" customHeight="1"/>
    <row r="153" ht="17.100000000000001" customHeight="1"/>
    <row r="154" ht="17.100000000000001" customHeight="1"/>
    <row r="155" ht="17.100000000000001" customHeight="1"/>
    <row r="156" ht="17.100000000000001" customHeight="1"/>
    <row r="157" ht="17.100000000000001" customHeight="1"/>
    <row r="158" ht="17.100000000000001" customHeight="1"/>
    <row r="159" ht="17.100000000000001" customHeight="1"/>
    <row r="160" ht="17.100000000000001" customHeight="1"/>
    <row r="161" ht="17.100000000000001" customHeight="1"/>
    <row r="162" ht="17.100000000000001" customHeight="1"/>
    <row r="163" ht="17.100000000000001" customHeight="1"/>
    <row r="164" ht="17.100000000000001" customHeight="1"/>
    <row r="165" ht="17.100000000000001" customHeight="1"/>
    <row r="166" ht="17.100000000000001" customHeight="1"/>
    <row r="167" ht="17.100000000000001" customHeight="1"/>
    <row r="168" ht="17.100000000000001" customHeight="1"/>
    <row r="169" ht="17.100000000000001" customHeight="1"/>
    <row r="170" ht="17.100000000000001" customHeight="1"/>
    <row r="171" ht="17.100000000000001" customHeight="1"/>
    <row r="172" ht="17.100000000000001" customHeight="1"/>
    <row r="173" ht="17.100000000000001" customHeight="1"/>
    <row r="174" ht="17.100000000000001" customHeight="1"/>
    <row r="175" ht="17.100000000000001" customHeight="1"/>
    <row r="176" ht="17.100000000000001" customHeight="1"/>
    <row r="177" ht="17.100000000000001" customHeight="1"/>
    <row r="178" ht="17.100000000000001" customHeight="1"/>
    <row r="179" ht="17.100000000000001" customHeight="1"/>
    <row r="180" ht="17.100000000000001" customHeight="1"/>
    <row r="181" ht="17.100000000000001" customHeight="1"/>
    <row r="182" ht="17.100000000000001" customHeight="1"/>
    <row r="183" ht="17.100000000000001" customHeight="1"/>
    <row r="184" ht="17.100000000000001" customHeight="1"/>
    <row r="185" ht="17.100000000000001" customHeight="1"/>
    <row r="186" ht="17.100000000000001" customHeight="1"/>
    <row r="187" ht="17.100000000000001" customHeight="1"/>
    <row r="188" ht="17.100000000000001" customHeight="1"/>
    <row r="189" ht="17.100000000000001" customHeight="1"/>
    <row r="190" ht="17.100000000000001" customHeight="1"/>
    <row r="191" ht="17.100000000000001" customHeight="1"/>
    <row r="192" ht="17.100000000000001" customHeight="1"/>
    <row r="193" ht="17.100000000000001" customHeight="1"/>
    <row r="194" ht="17.100000000000001" customHeight="1"/>
    <row r="195" ht="17.100000000000001" customHeight="1"/>
    <row r="196" ht="17.100000000000001" customHeight="1"/>
    <row r="197" ht="17.100000000000001" customHeight="1"/>
    <row r="198" ht="17.100000000000001" customHeight="1"/>
    <row r="199" ht="17.100000000000001" customHeight="1"/>
    <row r="200" ht="17.100000000000001" customHeight="1"/>
    <row r="201" ht="17.100000000000001" customHeight="1"/>
    <row r="202" ht="17.100000000000001" customHeight="1"/>
    <row r="203" ht="17.100000000000001" customHeight="1"/>
    <row r="204" ht="17.100000000000001" customHeight="1"/>
    <row r="205" ht="17.100000000000001" customHeight="1"/>
    <row r="206" ht="17.100000000000001" customHeight="1"/>
    <row r="207" ht="17.100000000000001" customHeight="1"/>
    <row r="208" ht="17.100000000000001" customHeight="1"/>
    <row r="209" ht="17.100000000000001" customHeight="1"/>
    <row r="210" ht="17.100000000000001" customHeight="1"/>
    <row r="211" ht="17.100000000000001" customHeight="1"/>
    <row r="212" ht="17.100000000000001" customHeight="1"/>
    <row r="213" ht="17.100000000000001" customHeight="1"/>
    <row r="214" ht="17.100000000000001" customHeight="1"/>
    <row r="215" ht="17.100000000000001" customHeight="1"/>
    <row r="216" ht="17.100000000000001" customHeight="1"/>
    <row r="217" ht="17.100000000000001" customHeight="1"/>
    <row r="218" ht="17.100000000000001" customHeight="1"/>
    <row r="219" ht="17.100000000000001" customHeight="1"/>
    <row r="220" ht="17.100000000000001" customHeight="1"/>
    <row r="221" ht="17.100000000000001" customHeight="1"/>
    <row r="222" ht="17.100000000000001" customHeight="1"/>
    <row r="223" ht="17.100000000000001" customHeight="1"/>
    <row r="224" ht="17.100000000000001" customHeight="1"/>
    <row r="225" ht="17.100000000000001" customHeight="1"/>
    <row r="226" ht="17.100000000000001" customHeight="1"/>
    <row r="227" ht="17.100000000000001" customHeight="1"/>
    <row r="228" ht="17.100000000000001" customHeight="1"/>
    <row r="229" ht="17.100000000000001" customHeight="1"/>
    <row r="230" ht="17.100000000000001" customHeight="1"/>
    <row r="231" ht="17.100000000000001" customHeight="1"/>
    <row r="232" ht="17.100000000000001" customHeight="1"/>
    <row r="233" ht="17.100000000000001" customHeight="1"/>
    <row r="234" ht="17.100000000000001" customHeight="1"/>
    <row r="235" ht="17.100000000000001" customHeight="1"/>
    <row r="236" ht="17.100000000000001" customHeight="1"/>
    <row r="237" ht="17.100000000000001" customHeight="1"/>
    <row r="238" ht="17.100000000000001" customHeight="1"/>
    <row r="239" ht="17.100000000000001" customHeight="1"/>
    <row r="240" ht="17.100000000000001" customHeight="1"/>
    <row r="241" ht="17.100000000000001" customHeight="1"/>
    <row r="242" ht="17.100000000000001" customHeight="1"/>
    <row r="243" ht="17.100000000000001" customHeight="1"/>
    <row r="244" ht="17.100000000000001" customHeight="1"/>
    <row r="245" ht="17.100000000000001" customHeight="1"/>
    <row r="246" ht="17.100000000000001" customHeight="1"/>
    <row r="247" ht="17.100000000000001" customHeight="1"/>
    <row r="248" ht="17.100000000000001" customHeight="1"/>
    <row r="249" ht="17.100000000000001" customHeight="1"/>
    <row r="250" ht="17.100000000000001" customHeight="1"/>
    <row r="251" ht="17.100000000000001" customHeight="1"/>
    <row r="252" ht="17.100000000000001" customHeight="1"/>
    <row r="253" ht="17.100000000000001" customHeight="1"/>
    <row r="254" ht="17.100000000000001" customHeight="1"/>
    <row r="255" ht="17.100000000000001" customHeight="1"/>
    <row r="256" ht="17.100000000000001" customHeight="1"/>
    <row r="257" ht="17.100000000000001" customHeight="1"/>
    <row r="258" ht="17.100000000000001" customHeight="1"/>
    <row r="259" ht="17.100000000000001" customHeight="1"/>
    <row r="260" ht="17.100000000000001" customHeight="1"/>
    <row r="261" ht="17.100000000000001" customHeight="1"/>
    <row r="262" ht="17.100000000000001" customHeight="1"/>
    <row r="263" ht="17.100000000000001" customHeight="1"/>
    <row r="264" ht="17.100000000000001" customHeight="1"/>
    <row r="265" ht="17.100000000000001" customHeight="1"/>
    <row r="266" ht="17.100000000000001" customHeight="1"/>
    <row r="267" ht="17.100000000000001" customHeight="1"/>
    <row r="268" ht="17.100000000000001" customHeight="1"/>
    <row r="269" ht="17.100000000000001" customHeight="1"/>
    <row r="270" ht="17.100000000000001" customHeight="1"/>
    <row r="271" ht="17.100000000000001" customHeight="1"/>
    <row r="272" ht="17.100000000000001" customHeight="1"/>
    <row r="273" ht="17.100000000000001" customHeight="1"/>
    <row r="274" ht="17.100000000000001" customHeight="1"/>
    <row r="275" ht="17.100000000000001" customHeight="1"/>
    <row r="276" ht="17.100000000000001" customHeight="1"/>
    <row r="277" ht="17.100000000000001" customHeight="1"/>
    <row r="278" ht="17.100000000000001" customHeight="1"/>
    <row r="279" ht="17.100000000000001" customHeight="1"/>
    <row r="280" ht="17.100000000000001" customHeight="1"/>
    <row r="281" ht="17.100000000000001" customHeight="1"/>
    <row r="282" ht="17.100000000000001" customHeight="1"/>
    <row r="283" ht="17.100000000000001" customHeight="1"/>
    <row r="284" ht="17.100000000000001" customHeight="1"/>
    <row r="285" ht="17.100000000000001" customHeight="1"/>
    <row r="286" ht="17.100000000000001" customHeight="1"/>
    <row r="287" ht="17.100000000000001" customHeight="1"/>
    <row r="288" ht="17.100000000000001" customHeight="1"/>
    <row r="289" ht="17.100000000000001" customHeight="1"/>
    <row r="290" ht="17.100000000000001" customHeight="1"/>
    <row r="291" ht="17.100000000000001" customHeight="1"/>
    <row r="292" ht="17.100000000000001" customHeight="1"/>
    <row r="293" ht="17.100000000000001" customHeight="1"/>
    <row r="294" ht="17.100000000000001" customHeight="1"/>
    <row r="295" ht="17.100000000000001" customHeight="1"/>
    <row r="296" ht="17.100000000000001" customHeight="1"/>
    <row r="297" ht="17.100000000000001" customHeight="1"/>
    <row r="298" ht="17.100000000000001" customHeight="1"/>
    <row r="299" ht="17.100000000000001" customHeight="1"/>
    <row r="300" ht="17.100000000000001" customHeight="1"/>
    <row r="301" ht="17.100000000000001" customHeight="1"/>
    <row r="302" ht="17.100000000000001" customHeight="1"/>
    <row r="303" ht="17.100000000000001" customHeight="1"/>
    <row r="304" ht="17.100000000000001" customHeight="1"/>
    <row r="305" ht="17.100000000000001" customHeight="1"/>
    <row r="306" ht="17.100000000000001" customHeight="1"/>
    <row r="307" ht="17.100000000000001" customHeight="1"/>
    <row r="308" ht="17.100000000000001" customHeight="1"/>
    <row r="309" ht="17.100000000000001" customHeight="1"/>
    <row r="310" ht="17.100000000000001" customHeight="1"/>
    <row r="311" ht="17.100000000000001" customHeight="1"/>
    <row r="312" ht="17.100000000000001" customHeight="1"/>
    <row r="313" ht="17.100000000000001" customHeight="1"/>
    <row r="314" ht="17.100000000000001" customHeight="1"/>
    <row r="315" ht="17.100000000000001" customHeight="1"/>
    <row r="316" ht="17.100000000000001" customHeight="1"/>
    <row r="317" ht="17.100000000000001" customHeight="1"/>
    <row r="318" ht="17.100000000000001" customHeight="1"/>
    <row r="319" ht="17.100000000000001" customHeight="1"/>
    <row r="320" ht="17.100000000000001" customHeight="1"/>
    <row r="321" ht="17.100000000000001" customHeight="1"/>
    <row r="322" ht="17.100000000000001" customHeight="1"/>
    <row r="323" ht="17.100000000000001" customHeight="1"/>
    <row r="324" ht="17.100000000000001" customHeight="1"/>
    <row r="325" ht="17.100000000000001" customHeight="1"/>
    <row r="326" ht="17.100000000000001" customHeight="1"/>
    <row r="327" ht="17.100000000000001" customHeight="1"/>
    <row r="328" ht="17.100000000000001" customHeight="1"/>
    <row r="329" ht="17.100000000000001" customHeight="1"/>
    <row r="330" ht="17.100000000000001" customHeight="1"/>
    <row r="331" ht="17.100000000000001" customHeight="1"/>
    <row r="332" ht="17.100000000000001" customHeight="1"/>
    <row r="333" ht="17.100000000000001" customHeight="1"/>
    <row r="334" ht="17.100000000000001" customHeight="1"/>
    <row r="335" ht="17.100000000000001" customHeight="1"/>
    <row r="336" ht="17.100000000000001" customHeight="1"/>
    <row r="337" ht="17.100000000000001" customHeight="1"/>
    <row r="338" ht="17.100000000000001" customHeight="1"/>
    <row r="339" ht="17.100000000000001" customHeight="1"/>
    <row r="340" ht="17.100000000000001" customHeight="1"/>
    <row r="341" ht="17.100000000000001" customHeight="1"/>
    <row r="342" ht="17.100000000000001" customHeight="1"/>
    <row r="343" ht="17.100000000000001" customHeight="1"/>
    <row r="344" ht="17.100000000000001" customHeight="1"/>
    <row r="345" ht="17.100000000000001" customHeight="1"/>
    <row r="346" ht="17.100000000000001" customHeight="1"/>
    <row r="347" ht="17.100000000000001" customHeight="1"/>
    <row r="348" ht="17.100000000000001" customHeight="1"/>
    <row r="349" ht="17.100000000000001" customHeight="1"/>
    <row r="350" ht="17.100000000000001" customHeight="1"/>
    <row r="351" ht="17.100000000000001" customHeight="1"/>
    <row r="352" ht="17.100000000000001" customHeight="1"/>
    <row r="353" ht="17.100000000000001" customHeight="1"/>
    <row r="354" ht="17.100000000000001" customHeight="1"/>
    <row r="355" ht="17.100000000000001" customHeight="1"/>
    <row r="356" ht="17.100000000000001" customHeight="1"/>
    <row r="357" ht="17.100000000000001" customHeight="1"/>
    <row r="358" ht="17.100000000000001" customHeight="1"/>
    <row r="359" ht="17.100000000000001" customHeight="1"/>
    <row r="360" ht="17.100000000000001" customHeight="1"/>
    <row r="361" ht="17.100000000000001" customHeight="1"/>
    <row r="362" ht="17.100000000000001" customHeight="1"/>
    <row r="363" ht="17.100000000000001" customHeight="1"/>
    <row r="364" ht="17.100000000000001" customHeight="1"/>
    <row r="365" ht="17.100000000000001" customHeight="1"/>
    <row r="366" ht="17.100000000000001" customHeight="1"/>
    <row r="367" ht="17.100000000000001" customHeight="1"/>
    <row r="368" ht="17.100000000000001" customHeight="1"/>
    <row r="369" ht="17.100000000000001" customHeight="1"/>
    <row r="370" ht="17.100000000000001" customHeight="1"/>
    <row r="371" ht="17.100000000000001" customHeight="1"/>
    <row r="372" ht="17.100000000000001" customHeight="1"/>
    <row r="373" ht="17.100000000000001" customHeight="1"/>
    <row r="374" ht="17.100000000000001" customHeight="1"/>
    <row r="375" ht="17.100000000000001" customHeight="1"/>
    <row r="376" ht="17.100000000000001" customHeight="1"/>
    <row r="377" ht="17.100000000000001" customHeight="1"/>
    <row r="378" ht="17.100000000000001" customHeight="1"/>
    <row r="379" ht="17.100000000000001" customHeight="1"/>
    <row r="380" ht="17.100000000000001" customHeight="1"/>
    <row r="381" ht="17.100000000000001" customHeight="1"/>
    <row r="382" ht="17.100000000000001" customHeight="1"/>
    <row r="383" ht="17.100000000000001" customHeight="1"/>
    <row r="384" ht="17.100000000000001" customHeight="1"/>
    <row r="385" ht="17.100000000000001" customHeight="1"/>
    <row r="386" ht="17.100000000000001" customHeight="1"/>
    <row r="387" ht="17.100000000000001" customHeight="1"/>
    <row r="388" ht="17.100000000000001" customHeight="1"/>
    <row r="389" ht="17.100000000000001" customHeight="1"/>
    <row r="390" ht="17.100000000000001" customHeight="1"/>
    <row r="391" ht="17.100000000000001" customHeight="1"/>
    <row r="392" ht="17.100000000000001" customHeight="1"/>
    <row r="393" ht="17.100000000000001" customHeight="1"/>
    <row r="394" ht="17.100000000000001" customHeight="1"/>
    <row r="395" ht="17.100000000000001" customHeight="1"/>
    <row r="396" ht="17.100000000000001" customHeight="1"/>
    <row r="397" ht="17.100000000000001" customHeight="1"/>
    <row r="398" ht="17.100000000000001" customHeight="1"/>
    <row r="399" ht="17.100000000000001" customHeight="1"/>
    <row r="400" ht="17.100000000000001" customHeight="1"/>
    <row r="401" ht="17.100000000000001" customHeight="1"/>
    <row r="402" ht="17.100000000000001" customHeight="1"/>
    <row r="403" ht="17.100000000000001" customHeight="1"/>
    <row r="404" ht="17.100000000000001" customHeight="1"/>
    <row r="405" ht="17.100000000000001" customHeight="1"/>
    <row r="406" ht="17.100000000000001" customHeight="1"/>
    <row r="407" ht="17.100000000000001" customHeight="1"/>
    <row r="408" ht="17.100000000000001" customHeight="1"/>
    <row r="409" ht="17.100000000000001" customHeight="1"/>
    <row r="410" ht="17.100000000000001" customHeight="1"/>
    <row r="411" ht="17.100000000000001" customHeight="1"/>
    <row r="412" ht="17.100000000000001" customHeight="1"/>
    <row r="413" ht="17.100000000000001" customHeight="1"/>
    <row r="414" ht="17.100000000000001" customHeight="1"/>
    <row r="415" ht="17.100000000000001" customHeight="1"/>
    <row r="416" ht="17.100000000000001" customHeight="1"/>
    <row r="417" ht="17.100000000000001" customHeight="1"/>
    <row r="418" ht="17.100000000000001" customHeight="1"/>
    <row r="419" ht="17.100000000000001" customHeight="1"/>
    <row r="420" ht="17.100000000000001" customHeight="1"/>
    <row r="421" ht="17.100000000000001" customHeight="1"/>
    <row r="422" ht="17.100000000000001" customHeight="1"/>
    <row r="423" ht="17.100000000000001" customHeight="1"/>
    <row r="424" ht="17.100000000000001" customHeight="1"/>
    <row r="425" ht="17.100000000000001" customHeight="1"/>
    <row r="426" ht="17.100000000000001" customHeight="1"/>
    <row r="427" ht="17.100000000000001" customHeight="1"/>
    <row r="428" ht="17.100000000000001" customHeight="1"/>
    <row r="429" ht="17.100000000000001" customHeight="1"/>
    <row r="430" ht="17.100000000000001" customHeight="1"/>
    <row r="431" ht="17.100000000000001" customHeight="1"/>
    <row r="432" ht="17.100000000000001" customHeight="1"/>
    <row r="433" ht="17.100000000000001" customHeight="1"/>
    <row r="434" ht="17.100000000000001" customHeight="1"/>
    <row r="435" ht="17.100000000000001" customHeight="1"/>
    <row r="436" ht="17.100000000000001" customHeight="1"/>
    <row r="437" ht="17.100000000000001" customHeight="1"/>
    <row r="438" ht="17.100000000000001" customHeight="1"/>
    <row r="439" ht="17.100000000000001" customHeight="1"/>
    <row r="440" ht="17.100000000000001" customHeight="1"/>
    <row r="441" ht="17.100000000000001" customHeight="1"/>
    <row r="442" ht="17.100000000000001" customHeight="1"/>
    <row r="443" ht="17.100000000000001" customHeight="1"/>
    <row r="444" ht="17.100000000000001" customHeight="1"/>
    <row r="445" ht="17.100000000000001" customHeight="1"/>
    <row r="446" ht="17.100000000000001" customHeight="1"/>
    <row r="447" ht="17.100000000000001" customHeight="1"/>
    <row r="448" ht="17.100000000000001" customHeight="1"/>
    <row r="449" ht="17.100000000000001" customHeight="1"/>
    <row r="450" ht="17.100000000000001" customHeight="1"/>
    <row r="451" ht="17.100000000000001" customHeight="1"/>
    <row r="452" ht="17.100000000000001" customHeight="1"/>
    <row r="453" ht="17.100000000000001" customHeight="1"/>
    <row r="454" ht="17.100000000000001" customHeight="1"/>
    <row r="455" ht="17.100000000000001" customHeight="1"/>
    <row r="456" ht="17.100000000000001" customHeight="1"/>
    <row r="457" ht="17.100000000000001" customHeight="1"/>
    <row r="458" ht="17.100000000000001" customHeight="1"/>
    <row r="459" ht="17.100000000000001" customHeight="1"/>
    <row r="460" ht="17.100000000000001" customHeight="1"/>
    <row r="461" ht="17.100000000000001" customHeight="1"/>
    <row r="462" ht="17.100000000000001" customHeight="1"/>
    <row r="463" ht="17.100000000000001" customHeight="1"/>
    <row r="464" ht="17.100000000000001" customHeight="1"/>
    <row r="465" ht="17.100000000000001" customHeight="1"/>
    <row r="466" ht="17.100000000000001" customHeight="1"/>
    <row r="467" ht="17.100000000000001" customHeight="1"/>
    <row r="468" ht="17.100000000000001" customHeight="1"/>
    <row r="469" ht="17.100000000000001" customHeight="1"/>
    <row r="470" ht="17.100000000000001" customHeight="1"/>
    <row r="471" ht="17.100000000000001" customHeight="1"/>
    <row r="472" ht="17.100000000000001" customHeight="1"/>
    <row r="473" ht="17.100000000000001" customHeight="1"/>
    <row r="474" ht="17.100000000000001" customHeight="1"/>
    <row r="475" ht="17.100000000000001" customHeight="1"/>
    <row r="476" ht="17.100000000000001" customHeight="1"/>
    <row r="477" ht="17.100000000000001" customHeight="1"/>
    <row r="478" ht="17.100000000000001" customHeight="1"/>
    <row r="479" ht="17.100000000000001" customHeight="1"/>
    <row r="480" ht="17.100000000000001" customHeight="1"/>
    <row r="481" ht="17.100000000000001" customHeight="1"/>
    <row r="482" ht="17.100000000000001" customHeight="1"/>
    <row r="483" ht="17.100000000000001" customHeight="1"/>
    <row r="484" ht="17.100000000000001" customHeight="1"/>
    <row r="485" ht="17.100000000000001" customHeight="1"/>
    <row r="486" ht="17.100000000000001" customHeight="1"/>
    <row r="487" ht="17.100000000000001" customHeight="1"/>
    <row r="488" ht="17.100000000000001" customHeight="1"/>
    <row r="489" ht="17.100000000000001" customHeight="1"/>
    <row r="490" ht="17.100000000000001" customHeight="1"/>
    <row r="491" ht="17.100000000000001" customHeight="1"/>
    <row r="492" ht="17.100000000000001" customHeight="1"/>
    <row r="493" ht="17.100000000000001" customHeight="1"/>
    <row r="494" ht="17.100000000000001" customHeight="1"/>
    <row r="495" ht="17.100000000000001" customHeight="1"/>
    <row r="496" ht="17.100000000000001" customHeight="1"/>
    <row r="497" ht="17.100000000000001" customHeight="1"/>
    <row r="498" ht="17.100000000000001" customHeight="1"/>
    <row r="499" ht="17.100000000000001" customHeight="1"/>
    <row r="500" ht="17.100000000000001" customHeight="1"/>
    <row r="501" ht="17.100000000000001" customHeight="1"/>
    <row r="502" ht="17.100000000000001" customHeight="1"/>
    <row r="503" ht="17.100000000000001" customHeight="1"/>
    <row r="504" ht="17.100000000000001" customHeight="1"/>
    <row r="505" ht="17.100000000000001" customHeight="1"/>
    <row r="506" ht="17.100000000000001" customHeight="1"/>
    <row r="507" ht="17.100000000000001" customHeight="1"/>
    <row r="508" ht="17.100000000000001" customHeight="1"/>
    <row r="509" ht="17.100000000000001" customHeight="1"/>
    <row r="510" ht="17.100000000000001" customHeight="1"/>
    <row r="511" ht="17.100000000000001" customHeight="1"/>
    <row r="512" ht="17.100000000000001" customHeight="1"/>
    <row r="513" ht="17.100000000000001" customHeight="1"/>
    <row r="514" ht="17.100000000000001" customHeight="1"/>
    <row r="515" ht="17.100000000000001" customHeight="1"/>
    <row r="516" ht="17.100000000000001" customHeight="1"/>
    <row r="517" ht="17.100000000000001" customHeight="1"/>
    <row r="518" ht="17.100000000000001" customHeight="1"/>
    <row r="519" ht="17.100000000000001" customHeight="1"/>
    <row r="520" ht="17.100000000000001" customHeight="1"/>
    <row r="521" ht="17.100000000000001" customHeight="1"/>
    <row r="522" ht="17.100000000000001" customHeight="1"/>
    <row r="523" ht="17.100000000000001" customHeight="1"/>
    <row r="524" ht="17.100000000000001" customHeight="1"/>
    <row r="525" ht="17.100000000000001" customHeight="1"/>
    <row r="526" ht="17.100000000000001" customHeight="1"/>
    <row r="527" ht="17.100000000000001" customHeight="1"/>
    <row r="528" ht="17.100000000000001" customHeight="1"/>
    <row r="529" ht="17.100000000000001" customHeight="1"/>
    <row r="530" ht="17.100000000000001" customHeight="1"/>
    <row r="531" ht="17.100000000000001" customHeight="1"/>
    <row r="532" ht="17.100000000000001" customHeight="1"/>
    <row r="533" ht="17.100000000000001" customHeight="1"/>
    <row r="534" ht="17.100000000000001" customHeight="1"/>
    <row r="535" ht="17.100000000000001" customHeight="1"/>
    <row r="536" ht="17.100000000000001" customHeight="1"/>
    <row r="537" ht="17.100000000000001" customHeight="1"/>
    <row r="538" ht="17.100000000000001" customHeight="1"/>
    <row r="539" ht="17.100000000000001" customHeight="1"/>
    <row r="540" ht="17.100000000000001" customHeight="1"/>
    <row r="541" ht="17.100000000000001" customHeight="1"/>
    <row r="542" ht="17.100000000000001" customHeight="1"/>
    <row r="543" ht="17.100000000000001" customHeight="1"/>
    <row r="544" ht="17.100000000000001" customHeight="1"/>
  </sheetData>
  <mergeCells count="6">
    <mergeCell ref="A130:D130"/>
    <mergeCell ref="B6:C6"/>
    <mergeCell ref="B7:C7"/>
    <mergeCell ref="A60:D60"/>
    <mergeCell ref="B73:C73"/>
    <mergeCell ref="B74:C74"/>
  </mergeCells>
  <printOptions gridLinesSet="0"/>
  <pageMargins left="0.99895833333333328" right="0.59055118110236227" top="5.5031446540880505E-2" bottom="1.1811023622047245" header="0.51181102362204722" footer="0.51181102362204722"/>
  <pageSetup paperSize="9" scale="70" orientation="portrait" r:id="rId1"/>
  <headerFooter alignWithMargins="0"/>
  <rowBreaks count="1" manualBreakCount="1">
    <brk id="6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7030A0"/>
  </sheetPr>
  <dimension ref="A1:V114"/>
  <sheetViews>
    <sheetView showGridLines="0" view="pageLayout" zoomScaleNormal="137" workbookViewId="0">
      <selection activeCell="B10" sqref="B10"/>
    </sheetView>
  </sheetViews>
  <sheetFormatPr baseColWidth="10" defaultColWidth="11" defaultRowHeight="20.25" customHeight="1"/>
  <cols>
    <col min="1" max="1" width="29" style="461" customWidth="1"/>
    <col min="2" max="2" width="11.140625" style="354" bestFit="1" customWidth="1"/>
    <col min="3" max="3" width="12.140625" style="461" bestFit="1" customWidth="1"/>
    <col min="4" max="4" width="11.5703125" style="461" customWidth="1"/>
    <col min="5" max="5" width="12.28515625" style="461" customWidth="1"/>
    <col min="6" max="6" width="10.140625" style="461" customWidth="1"/>
    <col min="7" max="7" width="12.85546875" style="354" customWidth="1"/>
    <col min="8" max="8" width="10.7109375" style="461" customWidth="1"/>
    <col min="9" max="9" width="22.5703125" style="461" customWidth="1"/>
    <col min="10" max="10" width="8.140625" style="461" customWidth="1"/>
    <col min="11" max="11" width="3.7109375" style="461" customWidth="1"/>
    <col min="12" max="221" width="11" style="461" customWidth="1"/>
    <col min="222" max="255" width="11" style="461"/>
    <col min="256" max="256" width="21.85546875" style="461" customWidth="1"/>
    <col min="257" max="257" width="8.42578125" style="461" customWidth="1"/>
    <col min="258" max="258" width="9.42578125" style="461" customWidth="1"/>
    <col min="259" max="259" width="9" style="461" customWidth="1"/>
    <col min="260" max="260" width="7" style="461" customWidth="1"/>
    <col min="261" max="261" width="7.85546875" style="461" customWidth="1"/>
    <col min="262" max="262" width="9" style="461" customWidth="1"/>
    <col min="263" max="263" width="8.42578125" style="461" customWidth="1"/>
    <col min="264" max="264" width="8.140625" style="461" customWidth="1"/>
    <col min="265" max="265" width="23.42578125" style="461" customWidth="1"/>
    <col min="266" max="266" width="3.7109375" style="461" customWidth="1"/>
    <col min="267" max="477" width="11" style="461" customWidth="1"/>
    <col min="478" max="511" width="11" style="461"/>
    <col min="512" max="512" width="21.85546875" style="461" customWidth="1"/>
    <col min="513" max="513" width="8.42578125" style="461" customWidth="1"/>
    <col min="514" max="514" width="9.42578125" style="461" customWidth="1"/>
    <col min="515" max="515" width="9" style="461" customWidth="1"/>
    <col min="516" max="516" width="7" style="461" customWidth="1"/>
    <col min="517" max="517" width="7.85546875" style="461" customWidth="1"/>
    <col min="518" max="518" width="9" style="461" customWidth="1"/>
    <col min="519" max="519" width="8.42578125" style="461" customWidth="1"/>
    <col min="520" max="520" width="8.140625" style="461" customWidth="1"/>
    <col min="521" max="521" width="23.42578125" style="461" customWidth="1"/>
    <col min="522" max="522" width="3.7109375" style="461" customWidth="1"/>
    <col min="523" max="733" width="11" style="461" customWidth="1"/>
    <col min="734" max="767" width="11" style="461"/>
    <col min="768" max="768" width="21.85546875" style="461" customWidth="1"/>
    <col min="769" max="769" width="8.42578125" style="461" customWidth="1"/>
    <col min="770" max="770" width="9.42578125" style="461" customWidth="1"/>
    <col min="771" max="771" width="9" style="461" customWidth="1"/>
    <col min="772" max="772" width="7" style="461" customWidth="1"/>
    <col min="773" max="773" width="7.85546875" style="461" customWidth="1"/>
    <col min="774" max="774" width="9" style="461" customWidth="1"/>
    <col min="775" max="775" width="8.42578125" style="461" customWidth="1"/>
    <col min="776" max="776" width="8.140625" style="461" customWidth="1"/>
    <col min="777" max="777" width="23.42578125" style="461" customWidth="1"/>
    <col min="778" max="778" width="3.7109375" style="461" customWidth="1"/>
    <col min="779" max="989" width="11" style="461" customWidth="1"/>
    <col min="990" max="1023" width="11" style="461"/>
    <col min="1024" max="1024" width="21.85546875" style="461" customWidth="1"/>
    <col min="1025" max="1025" width="8.42578125" style="461" customWidth="1"/>
    <col min="1026" max="1026" width="9.42578125" style="461" customWidth="1"/>
    <col min="1027" max="1027" width="9" style="461" customWidth="1"/>
    <col min="1028" max="1028" width="7" style="461" customWidth="1"/>
    <col min="1029" max="1029" width="7.85546875" style="461" customWidth="1"/>
    <col min="1030" max="1030" width="9" style="461" customWidth="1"/>
    <col min="1031" max="1031" width="8.42578125" style="461" customWidth="1"/>
    <col min="1032" max="1032" width="8.140625" style="461" customWidth="1"/>
    <col min="1033" max="1033" width="23.42578125" style="461" customWidth="1"/>
    <col min="1034" max="1034" width="3.7109375" style="461" customWidth="1"/>
    <col min="1035" max="1245" width="11" style="461" customWidth="1"/>
    <col min="1246" max="1279" width="11" style="461"/>
    <col min="1280" max="1280" width="21.85546875" style="461" customWidth="1"/>
    <col min="1281" max="1281" width="8.42578125" style="461" customWidth="1"/>
    <col min="1282" max="1282" width="9.42578125" style="461" customWidth="1"/>
    <col min="1283" max="1283" width="9" style="461" customWidth="1"/>
    <col min="1284" max="1284" width="7" style="461" customWidth="1"/>
    <col min="1285" max="1285" width="7.85546875" style="461" customWidth="1"/>
    <col min="1286" max="1286" width="9" style="461" customWidth="1"/>
    <col min="1287" max="1287" width="8.42578125" style="461" customWidth="1"/>
    <col min="1288" max="1288" width="8.140625" style="461" customWidth="1"/>
    <col min="1289" max="1289" width="23.42578125" style="461" customWidth="1"/>
    <col min="1290" max="1290" width="3.7109375" style="461" customWidth="1"/>
    <col min="1291" max="1501" width="11" style="461" customWidth="1"/>
    <col min="1502" max="1535" width="11" style="461"/>
    <col min="1536" max="1536" width="21.85546875" style="461" customWidth="1"/>
    <col min="1537" max="1537" width="8.42578125" style="461" customWidth="1"/>
    <col min="1538" max="1538" width="9.42578125" style="461" customWidth="1"/>
    <col min="1539" max="1539" width="9" style="461" customWidth="1"/>
    <col min="1540" max="1540" width="7" style="461" customWidth="1"/>
    <col min="1541" max="1541" width="7.85546875" style="461" customWidth="1"/>
    <col min="1542" max="1542" width="9" style="461" customWidth="1"/>
    <col min="1543" max="1543" width="8.42578125" style="461" customWidth="1"/>
    <col min="1544" max="1544" width="8.140625" style="461" customWidth="1"/>
    <col min="1545" max="1545" width="23.42578125" style="461" customWidth="1"/>
    <col min="1546" max="1546" width="3.7109375" style="461" customWidth="1"/>
    <col min="1547" max="1757" width="11" style="461" customWidth="1"/>
    <col min="1758" max="1791" width="11" style="461"/>
    <col min="1792" max="1792" width="21.85546875" style="461" customWidth="1"/>
    <col min="1793" max="1793" width="8.42578125" style="461" customWidth="1"/>
    <col min="1794" max="1794" width="9.42578125" style="461" customWidth="1"/>
    <col min="1795" max="1795" width="9" style="461" customWidth="1"/>
    <col min="1796" max="1796" width="7" style="461" customWidth="1"/>
    <col min="1797" max="1797" width="7.85546875" style="461" customWidth="1"/>
    <col min="1798" max="1798" width="9" style="461" customWidth="1"/>
    <col min="1799" max="1799" width="8.42578125" style="461" customWidth="1"/>
    <col min="1800" max="1800" width="8.140625" style="461" customWidth="1"/>
    <col min="1801" max="1801" width="23.42578125" style="461" customWidth="1"/>
    <col min="1802" max="1802" width="3.7109375" style="461" customWidth="1"/>
    <col min="1803" max="2013" width="11" style="461" customWidth="1"/>
    <col min="2014" max="2047" width="11" style="461"/>
    <col min="2048" max="2048" width="21.85546875" style="461" customWidth="1"/>
    <col min="2049" max="2049" width="8.42578125" style="461" customWidth="1"/>
    <col min="2050" max="2050" width="9.42578125" style="461" customWidth="1"/>
    <col min="2051" max="2051" width="9" style="461" customWidth="1"/>
    <col min="2052" max="2052" width="7" style="461" customWidth="1"/>
    <col min="2053" max="2053" width="7.85546875" style="461" customWidth="1"/>
    <col min="2054" max="2054" width="9" style="461" customWidth="1"/>
    <col min="2055" max="2055" width="8.42578125" style="461" customWidth="1"/>
    <col min="2056" max="2056" width="8.140625" style="461" customWidth="1"/>
    <col min="2057" max="2057" width="23.42578125" style="461" customWidth="1"/>
    <col min="2058" max="2058" width="3.7109375" style="461" customWidth="1"/>
    <col min="2059" max="2269" width="11" style="461" customWidth="1"/>
    <col min="2270" max="2303" width="11" style="461"/>
    <col min="2304" max="2304" width="21.85546875" style="461" customWidth="1"/>
    <col min="2305" max="2305" width="8.42578125" style="461" customWidth="1"/>
    <col min="2306" max="2306" width="9.42578125" style="461" customWidth="1"/>
    <col min="2307" max="2307" width="9" style="461" customWidth="1"/>
    <col min="2308" max="2308" width="7" style="461" customWidth="1"/>
    <col min="2309" max="2309" width="7.85546875" style="461" customWidth="1"/>
    <col min="2310" max="2310" width="9" style="461" customWidth="1"/>
    <col min="2311" max="2311" width="8.42578125" style="461" customWidth="1"/>
    <col min="2312" max="2312" width="8.140625" style="461" customWidth="1"/>
    <col min="2313" max="2313" width="23.42578125" style="461" customWidth="1"/>
    <col min="2314" max="2314" width="3.7109375" style="461" customWidth="1"/>
    <col min="2315" max="2525" width="11" style="461" customWidth="1"/>
    <col min="2526" max="2559" width="11" style="461"/>
    <col min="2560" max="2560" width="21.85546875" style="461" customWidth="1"/>
    <col min="2561" max="2561" width="8.42578125" style="461" customWidth="1"/>
    <col min="2562" max="2562" width="9.42578125" style="461" customWidth="1"/>
    <col min="2563" max="2563" width="9" style="461" customWidth="1"/>
    <col min="2564" max="2564" width="7" style="461" customWidth="1"/>
    <col min="2565" max="2565" width="7.85546875" style="461" customWidth="1"/>
    <col min="2566" max="2566" width="9" style="461" customWidth="1"/>
    <col min="2567" max="2567" width="8.42578125" style="461" customWidth="1"/>
    <col min="2568" max="2568" width="8.140625" style="461" customWidth="1"/>
    <col min="2569" max="2569" width="23.42578125" style="461" customWidth="1"/>
    <col min="2570" max="2570" width="3.7109375" style="461" customWidth="1"/>
    <col min="2571" max="2781" width="11" style="461" customWidth="1"/>
    <col min="2782" max="2815" width="11" style="461"/>
    <col min="2816" max="2816" width="21.85546875" style="461" customWidth="1"/>
    <col min="2817" max="2817" width="8.42578125" style="461" customWidth="1"/>
    <col min="2818" max="2818" width="9.42578125" style="461" customWidth="1"/>
    <col min="2819" max="2819" width="9" style="461" customWidth="1"/>
    <col min="2820" max="2820" width="7" style="461" customWidth="1"/>
    <col min="2821" max="2821" width="7.85546875" style="461" customWidth="1"/>
    <col min="2822" max="2822" width="9" style="461" customWidth="1"/>
    <col min="2823" max="2823" width="8.42578125" style="461" customWidth="1"/>
    <col min="2824" max="2824" width="8.140625" style="461" customWidth="1"/>
    <col min="2825" max="2825" width="23.42578125" style="461" customWidth="1"/>
    <col min="2826" max="2826" width="3.7109375" style="461" customWidth="1"/>
    <col min="2827" max="3037" width="11" style="461" customWidth="1"/>
    <col min="3038" max="3071" width="11" style="461"/>
    <col min="3072" max="3072" width="21.85546875" style="461" customWidth="1"/>
    <col min="3073" max="3073" width="8.42578125" style="461" customWidth="1"/>
    <col min="3074" max="3074" width="9.42578125" style="461" customWidth="1"/>
    <col min="3075" max="3075" width="9" style="461" customWidth="1"/>
    <col min="3076" max="3076" width="7" style="461" customWidth="1"/>
    <col min="3077" max="3077" width="7.85546875" style="461" customWidth="1"/>
    <col min="3078" max="3078" width="9" style="461" customWidth="1"/>
    <col min="3079" max="3079" width="8.42578125" style="461" customWidth="1"/>
    <col min="3080" max="3080" width="8.140625" style="461" customWidth="1"/>
    <col min="3081" max="3081" width="23.42578125" style="461" customWidth="1"/>
    <col min="3082" max="3082" width="3.7109375" style="461" customWidth="1"/>
    <col min="3083" max="3293" width="11" style="461" customWidth="1"/>
    <col min="3294" max="3327" width="11" style="461"/>
    <col min="3328" max="3328" width="21.85546875" style="461" customWidth="1"/>
    <col min="3329" max="3329" width="8.42578125" style="461" customWidth="1"/>
    <col min="3330" max="3330" width="9.42578125" style="461" customWidth="1"/>
    <col min="3331" max="3331" width="9" style="461" customWidth="1"/>
    <col min="3332" max="3332" width="7" style="461" customWidth="1"/>
    <col min="3333" max="3333" width="7.85546875" style="461" customWidth="1"/>
    <col min="3334" max="3334" width="9" style="461" customWidth="1"/>
    <col min="3335" max="3335" width="8.42578125" style="461" customWidth="1"/>
    <col min="3336" max="3336" width="8.140625" style="461" customWidth="1"/>
    <col min="3337" max="3337" width="23.42578125" style="461" customWidth="1"/>
    <col min="3338" max="3338" width="3.7109375" style="461" customWidth="1"/>
    <col min="3339" max="3549" width="11" style="461" customWidth="1"/>
    <col min="3550" max="3583" width="11" style="461"/>
    <col min="3584" max="3584" width="21.85546875" style="461" customWidth="1"/>
    <col min="3585" max="3585" width="8.42578125" style="461" customWidth="1"/>
    <col min="3586" max="3586" width="9.42578125" style="461" customWidth="1"/>
    <col min="3587" max="3587" width="9" style="461" customWidth="1"/>
    <col min="3588" max="3588" width="7" style="461" customWidth="1"/>
    <col min="3589" max="3589" width="7.85546875" style="461" customWidth="1"/>
    <col min="3590" max="3590" width="9" style="461" customWidth="1"/>
    <col min="3591" max="3591" width="8.42578125" style="461" customWidth="1"/>
    <col min="3592" max="3592" width="8.140625" style="461" customWidth="1"/>
    <col min="3593" max="3593" width="23.42578125" style="461" customWidth="1"/>
    <col min="3594" max="3594" width="3.7109375" style="461" customWidth="1"/>
    <col min="3595" max="3805" width="11" style="461" customWidth="1"/>
    <col min="3806" max="3839" width="11" style="461"/>
    <col min="3840" max="3840" width="21.85546875" style="461" customWidth="1"/>
    <col min="3841" max="3841" width="8.42578125" style="461" customWidth="1"/>
    <col min="3842" max="3842" width="9.42578125" style="461" customWidth="1"/>
    <col min="3843" max="3843" width="9" style="461" customWidth="1"/>
    <col min="3844" max="3844" width="7" style="461" customWidth="1"/>
    <col min="3845" max="3845" width="7.85546875" style="461" customWidth="1"/>
    <col min="3846" max="3846" width="9" style="461" customWidth="1"/>
    <col min="3847" max="3847" width="8.42578125" style="461" customWidth="1"/>
    <col min="3848" max="3848" width="8.140625" style="461" customWidth="1"/>
    <col min="3849" max="3849" width="23.42578125" style="461" customWidth="1"/>
    <col min="3850" max="3850" width="3.7109375" style="461" customWidth="1"/>
    <col min="3851" max="4061" width="11" style="461" customWidth="1"/>
    <col min="4062" max="4095" width="11" style="461"/>
    <col min="4096" max="4096" width="21.85546875" style="461" customWidth="1"/>
    <col min="4097" max="4097" width="8.42578125" style="461" customWidth="1"/>
    <col min="4098" max="4098" width="9.42578125" style="461" customWidth="1"/>
    <col min="4099" max="4099" width="9" style="461" customWidth="1"/>
    <col min="4100" max="4100" width="7" style="461" customWidth="1"/>
    <col min="4101" max="4101" width="7.85546875" style="461" customWidth="1"/>
    <col min="4102" max="4102" width="9" style="461" customWidth="1"/>
    <col min="4103" max="4103" width="8.42578125" style="461" customWidth="1"/>
    <col min="4104" max="4104" width="8.140625" style="461" customWidth="1"/>
    <col min="4105" max="4105" width="23.42578125" style="461" customWidth="1"/>
    <col min="4106" max="4106" width="3.7109375" style="461" customWidth="1"/>
    <col min="4107" max="4317" width="11" style="461" customWidth="1"/>
    <col min="4318" max="4351" width="11" style="461"/>
    <col min="4352" max="4352" width="21.85546875" style="461" customWidth="1"/>
    <col min="4353" max="4353" width="8.42578125" style="461" customWidth="1"/>
    <col min="4354" max="4354" width="9.42578125" style="461" customWidth="1"/>
    <col min="4355" max="4355" width="9" style="461" customWidth="1"/>
    <col min="4356" max="4356" width="7" style="461" customWidth="1"/>
    <col min="4357" max="4357" width="7.85546875" style="461" customWidth="1"/>
    <col min="4358" max="4358" width="9" style="461" customWidth="1"/>
    <col min="4359" max="4359" width="8.42578125" style="461" customWidth="1"/>
    <col min="4360" max="4360" width="8.140625" style="461" customWidth="1"/>
    <col min="4361" max="4361" width="23.42578125" style="461" customWidth="1"/>
    <col min="4362" max="4362" width="3.7109375" style="461" customWidth="1"/>
    <col min="4363" max="4573" width="11" style="461" customWidth="1"/>
    <col min="4574" max="4607" width="11" style="461"/>
    <col min="4608" max="4608" width="21.85546875" style="461" customWidth="1"/>
    <col min="4609" max="4609" width="8.42578125" style="461" customWidth="1"/>
    <col min="4610" max="4610" width="9.42578125" style="461" customWidth="1"/>
    <col min="4611" max="4611" width="9" style="461" customWidth="1"/>
    <col min="4612" max="4612" width="7" style="461" customWidth="1"/>
    <col min="4613" max="4613" width="7.85546875" style="461" customWidth="1"/>
    <col min="4614" max="4614" width="9" style="461" customWidth="1"/>
    <col min="4615" max="4615" width="8.42578125" style="461" customWidth="1"/>
    <col min="4616" max="4616" width="8.140625" style="461" customWidth="1"/>
    <col min="4617" max="4617" width="23.42578125" style="461" customWidth="1"/>
    <col min="4618" max="4618" width="3.7109375" style="461" customWidth="1"/>
    <col min="4619" max="4829" width="11" style="461" customWidth="1"/>
    <col min="4830" max="4863" width="11" style="461"/>
    <col min="4864" max="4864" width="21.85546875" style="461" customWidth="1"/>
    <col min="4865" max="4865" width="8.42578125" style="461" customWidth="1"/>
    <col min="4866" max="4866" width="9.42578125" style="461" customWidth="1"/>
    <col min="4867" max="4867" width="9" style="461" customWidth="1"/>
    <col min="4868" max="4868" width="7" style="461" customWidth="1"/>
    <col min="4869" max="4869" width="7.85546875" style="461" customWidth="1"/>
    <col min="4870" max="4870" width="9" style="461" customWidth="1"/>
    <col min="4871" max="4871" width="8.42578125" style="461" customWidth="1"/>
    <col min="4872" max="4872" width="8.140625" style="461" customWidth="1"/>
    <col min="4873" max="4873" width="23.42578125" style="461" customWidth="1"/>
    <col min="4874" max="4874" width="3.7109375" style="461" customWidth="1"/>
    <col min="4875" max="5085" width="11" style="461" customWidth="1"/>
    <col min="5086" max="5119" width="11" style="461"/>
    <col min="5120" max="5120" width="21.85546875" style="461" customWidth="1"/>
    <col min="5121" max="5121" width="8.42578125" style="461" customWidth="1"/>
    <col min="5122" max="5122" width="9.42578125" style="461" customWidth="1"/>
    <col min="5123" max="5123" width="9" style="461" customWidth="1"/>
    <col min="5124" max="5124" width="7" style="461" customWidth="1"/>
    <col min="5125" max="5125" width="7.85546875" style="461" customWidth="1"/>
    <col min="5126" max="5126" width="9" style="461" customWidth="1"/>
    <col min="5127" max="5127" width="8.42578125" style="461" customWidth="1"/>
    <col min="5128" max="5128" width="8.140625" style="461" customWidth="1"/>
    <col min="5129" max="5129" width="23.42578125" style="461" customWidth="1"/>
    <col min="5130" max="5130" width="3.7109375" style="461" customWidth="1"/>
    <col min="5131" max="5341" width="11" style="461" customWidth="1"/>
    <col min="5342" max="5375" width="11" style="461"/>
    <col min="5376" max="5376" width="21.85546875" style="461" customWidth="1"/>
    <col min="5377" max="5377" width="8.42578125" style="461" customWidth="1"/>
    <col min="5378" max="5378" width="9.42578125" style="461" customWidth="1"/>
    <col min="5379" max="5379" width="9" style="461" customWidth="1"/>
    <col min="5380" max="5380" width="7" style="461" customWidth="1"/>
    <col min="5381" max="5381" width="7.85546875" style="461" customWidth="1"/>
    <col min="5382" max="5382" width="9" style="461" customWidth="1"/>
    <col min="5383" max="5383" width="8.42578125" style="461" customWidth="1"/>
    <col min="5384" max="5384" width="8.140625" style="461" customWidth="1"/>
    <col min="5385" max="5385" width="23.42578125" style="461" customWidth="1"/>
    <col min="5386" max="5386" width="3.7109375" style="461" customWidth="1"/>
    <col min="5387" max="5597" width="11" style="461" customWidth="1"/>
    <col min="5598" max="5631" width="11" style="461"/>
    <col min="5632" max="5632" width="21.85546875" style="461" customWidth="1"/>
    <col min="5633" max="5633" width="8.42578125" style="461" customWidth="1"/>
    <col min="5634" max="5634" width="9.42578125" style="461" customWidth="1"/>
    <col min="5635" max="5635" width="9" style="461" customWidth="1"/>
    <col min="5636" max="5636" width="7" style="461" customWidth="1"/>
    <col min="5637" max="5637" width="7.85546875" style="461" customWidth="1"/>
    <col min="5638" max="5638" width="9" style="461" customWidth="1"/>
    <col min="5639" max="5639" width="8.42578125" style="461" customWidth="1"/>
    <col min="5640" max="5640" width="8.140625" style="461" customWidth="1"/>
    <col min="5641" max="5641" width="23.42578125" style="461" customWidth="1"/>
    <col min="5642" max="5642" width="3.7109375" style="461" customWidth="1"/>
    <col min="5643" max="5853" width="11" style="461" customWidth="1"/>
    <col min="5854" max="5887" width="11" style="461"/>
    <col min="5888" max="5888" width="21.85546875" style="461" customWidth="1"/>
    <col min="5889" max="5889" width="8.42578125" style="461" customWidth="1"/>
    <col min="5890" max="5890" width="9.42578125" style="461" customWidth="1"/>
    <col min="5891" max="5891" width="9" style="461" customWidth="1"/>
    <col min="5892" max="5892" width="7" style="461" customWidth="1"/>
    <col min="5893" max="5893" width="7.85546875" style="461" customWidth="1"/>
    <col min="5894" max="5894" width="9" style="461" customWidth="1"/>
    <col min="5895" max="5895" width="8.42578125" style="461" customWidth="1"/>
    <col min="5896" max="5896" width="8.140625" style="461" customWidth="1"/>
    <col min="5897" max="5897" width="23.42578125" style="461" customWidth="1"/>
    <col min="5898" max="5898" width="3.7109375" style="461" customWidth="1"/>
    <col min="5899" max="6109" width="11" style="461" customWidth="1"/>
    <col min="6110" max="6143" width="11" style="461"/>
    <col min="6144" max="6144" width="21.85546875" style="461" customWidth="1"/>
    <col min="6145" max="6145" width="8.42578125" style="461" customWidth="1"/>
    <col min="6146" max="6146" width="9.42578125" style="461" customWidth="1"/>
    <col min="6147" max="6147" width="9" style="461" customWidth="1"/>
    <col min="6148" max="6148" width="7" style="461" customWidth="1"/>
    <col min="6149" max="6149" width="7.85546875" style="461" customWidth="1"/>
    <col min="6150" max="6150" width="9" style="461" customWidth="1"/>
    <col min="6151" max="6151" width="8.42578125" style="461" customWidth="1"/>
    <col min="6152" max="6152" width="8.140625" style="461" customWidth="1"/>
    <col min="6153" max="6153" width="23.42578125" style="461" customWidth="1"/>
    <col min="6154" max="6154" width="3.7109375" style="461" customWidth="1"/>
    <col min="6155" max="6365" width="11" style="461" customWidth="1"/>
    <col min="6366" max="6399" width="11" style="461"/>
    <col min="6400" max="6400" width="21.85546875" style="461" customWidth="1"/>
    <col min="6401" max="6401" width="8.42578125" style="461" customWidth="1"/>
    <col min="6402" max="6402" width="9.42578125" style="461" customWidth="1"/>
    <col min="6403" max="6403" width="9" style="461" customWidth="1"/>
    <col min="6404" max="6404" width="7" style="461" customWidth="1"/>
    <col min="6405" max="6405" width="7.85546875" style="461" customWidth="1"/>
    <col min="6406" max="6406" width="9" style="461" customWidth="1"/>
    <col min="6407" max="6407" width="8.42578125" style="461" customWidth="1"/>
    <col min="6408" max="6408" width="8.140625" style="461" customWidth="1"/>
    <col min="6409" max="6409" width="23.42578125" style="461" customWidth="1"/>
    <col min="6410" max="6410" width="3.7109375" style="461" customWidth="1"/>
    <col min="6411" max="6621" width="11" style="461" customWidth="1"/>
    <col min="6622" max="6655" width="11" style="461"/>
    <col min="6656" max="6656" width="21.85546875" style="461" customWidth="1"/>
    <col min="6657" max="6657" width="8.42578125" style="461" customWidth="1"/>
    <col min="6658" max="6658" width="9.42578125" style="461" customWidth="1"/>
    <col min="6659" max="6659" width="9" style="461" customWidth="1"/>
    <col min="6660" max="6660" width="7" style="461" customWidth="1"/>
    <col min="6661" max="6661" width="7.85546875" style="461" customWidth="1"/>
    <col min="6662" max="6662" width="9" style="461" customWidth="1"/>
    <col min="6663" max="6663" width="8.42578125" style="461" customWidth="1"/>
    <col min="6664" max="6664" width="8.140625" style="461" customWidth="1"/>
    <col min="6665" max="6665" width="23.42578125" style="461" customWidth="1"/>
    <col min="6666" max="6666" width="3.7109375" style="461" customWidth="1"/>
    <col min="6667" max="6877" width="11" style="461" customWidth="1"/>
    <col min="6878" max="6911" width="11" style="461"/>
    <col min="6912" max="6912" width="21.85546875" style="461" customWidth="1"/>
    <col min="6913" max="6913" width="8.42578125" style="461" customWidth="1"/>
    <col min="6914" max="6914" width="9.42578125" style="461" customWidth="1"/>
    <col min="6915" max="6915" width="9" style="461" customWidth="1"/>
    <col min="6916" max="6916" width="7" style="461" customWidth="1"/>
    <col min="6917" max="6917" width="7.85546875" style="461" customWidth="1"/>
    <col min="6918" max="6918" width="9" style="461" customWidth="1"/>
    <col min="6919" max="6919" width="8.42578125" style="461" customWidth="1"/>
    <col min="6920" max="6920" width="8.140625" style="461" customWidth="1"/>
    <col min="6921" max="6921" width="23.42578125" style="461" customWidth="1"/>
    <col min="6922" max="6922" width="3.7109375" style="461" customWidth="1"/>
    <col min="6923" max="7133" width="11" style="461" customWidth="1"/>
    <col min="7134" max="7167" width="11" style="461"/>
    <col min="7168" max="7168" width="21.85546875" style="461" customWidth="1"/>
    <col min="7169" max="7169" width="8.42578125" style="461" customWidth="1"/>
    <col min="7170" max="7170" width="9.42578125" style="461" customWidth="1"/>
    <col min="7171" max="7171" width="9" style="461" customWidth="1"/>
    <col min="7172" max="7172" width="7" style="461" customWidth="1"/>
    <col min="7173" max="7173" width="7.85546875" style="461" customWidth="1"/>
    <col min="7174" max="7174" width="9" style="461" customWidth="1"/>
    <col min="7175" max="7175" width="8.42578125" style="461" customWidth="1"/>
    <col min="7176" max="7176" width="8.140625" style="461" customWidth="1"/>
    <col min="7177" max="7177" width="23.42578125" style="461" customWidth="1"/>
    <col min="7178" max="7178" width="3.7109375" style="461" customWidth="1"/>
    <col min="7179" max="7389" width="11" style="461" customWidth="1"/>
    <col min="7390" max="7423" width="11" style="461"/>
    <col min="7424" max="7424" width="21.85546875" style="461" customWidth="1"/>
    <col min="7425" max="7425" width="8.42578125" style="461" customWidth="1"/>
    <col min="7426" max="7426" width="9.42578125" style="461" customWidth="1"/>
    <col min="7427" max="7427" width="9" style="461" customWidth="1"/>
    <col min="7428" max="7428" width="7" style="461" customWidth="1"/>
    <col min="7429" max="7429" width="7.85546875" style="461" customWidth="1"/>
    <col min="7430" max="7430" width="9" style="461" customWidth="1"/>
    <col min="7431" max="7431" width="8.42578125" style="461" customWidth="1"/>
    <col min="7432" max="7432" width="8.140625" style="461" customWidth="1"/>
    <col min="7433" max="7433" width="23.42578125" style="461" customWidth="1"/>
    <col min="7434" max="7434" width="3.7109375" style="461" customWidth="1"/>
    <col min="7435" max="7645" width="11" style="461" customWidth="1"/>
    <col min="7646" max="7679" width="11" style="461"/>
    <col min="7680" max="7680" width="21.85546875" style="461" customWidth="1"/>
    <col min="7681" max="7681" width="8.42578125" style="461" customWidth="1"/>
    <col min="7682" max="7682" width="9.42578125" style="461" customWidth="1"/>
    <col min="7683" max="7683" width="9" style="461" customWidth="1"/>
    <col min="7684" max="7684" width="7" style="461" customWidth="1"/>
    <col min="7685" max="7685" width="7.85546875" style="461" customWidth="1"/>
    <col min="7686" max="7686" width="9" style="461" customWidth="1"/>
    <col min="7687" max="7687" width="8.42578125" style="461" customWidth="1"/>
    <col min="7688" max="7688" width="8.140625" style="461" customWidth="1"/>
    <col min="7689" max="7689" width="23.42578125" style="461" customWidth="1"/>
    <col min="7690" max="7690" width="3.7109375" style="461" customWidth="1"/>
    <col min="7691" max="7901" width="11" style="461" customWidth="1"/>
    <col min="7902" max="7935" width="11" style="461"/>
    <col min="7936" max="7936" width="21.85546875" style="461" customWidth="1"/>
    <col min="7937" max="7937" width="8.42578125" style="461" customWidth="1"/>
    <col min="7938" max="7938" width="9.42578125" style="461" customWidth="1"/>
    <col min="7939" max="7939" width="9" style="461" customWidth="1"/>
    <col min="7940" max="7940" width="7" style="461" customWidth="1"/>
    <col min="7941" max="7941" width="7.85546875" style="461" customWidth="1"/>
    <col min="7942" max="7942" width="9" style="461" customWidth="1"/>
    <col min="7943" max="7943" width="8.42578125" style="461" customWidth="1"/>
    <col min="7944" max="7944" width="8.140625" style="461" customWidth="1"/>
    <col min="7945" max="7945" width="23.42578125" style="461" customWidth="1"/>
    <col min="7946" max="7946" width="3.7109375" style="461" customWidth="1"/>
    <col min="7947" max="8157" width="11" style="461" customWidth="1"/>
    <col min="8158" max="8191" width="11" style="461"/>
    <col min="8192" max="8192" width="21.85546875" style="461" customWidth="1"/>
    <col min="8193" max="8193" width="8.42578125" style="461" customWidth="1"/>
    <col min="8194" max="8194" width="9.42578125" style="461" customWidth="1"/>
    <col min="8195" max="8195" width="9" style="461" customWidth="1"/>
    <col min="8196" max="8196" width="7" style="461" customWidth="1"/>
    <col min="8197" max="8197" width="7.85546875" style="461" customWidth="1"/>
    <col min="8198" max="8198" width="9" style="461" customWidth="1"/>
    <col min="8199" max="8199" width="8.42578125" style="461" customWidth="1"/>
    <col min="8200" max="8200" width="8.140625" style="461" customWidth="1"/>
    <col min="8201" max="8201" width="23.42578125" style="461" customWidth="1"/>
    <col min="8202" max="8202" width="3.7109375" style="461" customWidth="1"/>
    <col min="8203" max="8413" width="11" style="461" customWidth="1"/>
    <col min="8414" max="8447" width="11" style="461"/>
    <col min="8448" max="8448" width="21.85546875" style="461" customWidth="1"/>
    <col min="8449" max="8449" width="8.42578125" style="461" customWidth="1"/>
    <col min="8450" max="8450" width="9.42578125" style="461" customWidth="1"/>
    <col min="8451" max="8451" width="9" style="461" customWidth="1"/>
    <col min="8452" max="8452" width="7" style="461" customWidth="1"/>
    <col min="8453" max="8453" width="7.85546875" style="461" customWidth="1"/>
    <col min="8454" max="8454" width="9" style="461" customWidth="1"/>
    <col min="8455" max="8455" width="8.42578125" style="461" customWidth="1"/>
    <col min="8456" max="8456" width="8.140625" style="461" customWidth="1"/>
    <col min="8457" max="8457" width="23.42578125" style="461" customWidth="1"/>
    <col min="8458" max="8458" width="3.7109375" style="461" customWidth="1"/>
    <col min="8459" max="8669" width="11" style="461" customWidth="1"/>
    <col min="8670" max="8703" width="11" style="461"/>
    <col min="8704" max="8704" width="21.85546875" style="461" customWidth="1"/>
    <col min="8705" max="8705" width="8.42578125" style="461" customWidth="1"/>
    <col min="8706" max="8706" width="9.42578125" style="461" customWidth="1"/>
    <col min="8707" max="8707" width="9" style="461" customWidth="1"/>
    <col min="8708" max="8708" width="7" style="461" customWidth="1"/>
    <col min="8709" max="8709" width="7.85546875" style="461" customWidth="1"/>
    <col min="8710" max="8710" width="9" style="461" customWidth="1"/>
    <col min="8711" max="8711" width="8.42578125" style="461" customWidth="1"/>
    <col min="8712" max="8712" width="8.140625" style="461" customWidth="1"/>
    <col min="8713" max="8713" width="23.42578125" style="461" customWidth="1"/>
    <col min="8714" max="8714" width="3.7109375" style="461" customWidth="1"/>
    <col min="8715" max="8925" width="11" style="461" customWidth="1"/>
    <col min="8926" max="8959" width="11" style="461"/>
    <col min="8960" max="8960" width="21.85546875" style="461" customWidth="1"/>
    <col min="8961" max="8961" width="8.42578125" style="461" customWidth="1"/>
    <col min="8962" max="8962" width="9.42578125" style="461" customWidth="1"/>
    <col min="8963" max="8963" width="9" style="461" customWidth="1"/>
    <col min="8964" max="8964" width="7" style="461" customWidth="1"/>
    <col min="8965" max="8965" width="7.85546875" style="461" customWidth="1"/>
    <col min="8966" max="8966" width="9" style="461" customWidth="1"/>
    <col min="8967" max="8967" width="8.42578125" style="461" customWidth="1"/>
    <col min="8968" max="8968" width="8.140625" style="461" customWidth="1"/>
    <col min="8969" max="8969" width="23.42578125" style="461" customWidth="1"/>
    <col min="8970" max="8970" width="3.7109375" style="461" customWidth="1"/>
    <col min="8971" max="9181" width="11" style="461" customWidth="1"/>
    <col min="9182" max="9215" width="11" style="461"/>
    <col min="9216" max="9216" width="21.85546875" style="461" customWidth="1"/>
    <col min="9217" max="9217" width="8.42578125" style="461" customWidth="1"/>
    <col min="9218" max="9218" width="9.42578125" style="461" customWidth="1"/>
    <col min="9219" max="9219" width="9" style="461" customWidth="1"/>
    <col min="9220" max="9220" width="7" style="461" customWidth="1"/>
    <col min="9221" max="9221" width="7.85546875" style="461" customWidth="1"/>
    <col min="9222" max="9222" width="9" style="461" customWidth="1"/>
    <col min="9223" max="9223" width="8.42578125" style="461" customWidth="1"/>
    <col min="9224" max="9224" width="8.140625" style="461" customWidth="1"/>
    <col min="9225" max="9225" width="23.42578125" style="461" customWidth="1"/>
    <col min="9226" max="9226" width="3.7109375" style="461" customWidth="1"/>
    <col min="9227" max="9437" width="11" style="461" customWidth="1"/>
    <col min="9438" max="9471" width="11" style="461"/>
    <col min="9472" max="9472" width="21.85546875" style="461" customWidth="1"/>
    <col min="9473" max="9473" width="8.42578125" style="461" customWidth="1"/>
    <col min="9474" max="9474" width="9.42578125" style="461" customWidth="1"/>
    <col min="9475" max="9475" width="9" style="461" customWidth="1"/>
    <col min="9476" max="9476" width="7" style="461" customWidth="1"/>
    <col min="9477" max="9477" width="7.85546875" style="461" customWidth="1"/>
    <col min="9478" max="9478" width="9" style="461" customWidth="1"/>
    <col min="9479" max="9479" width="8.42578125" style="461" customWidth="1"/>
    <col min="9480" max="9480" width="8.140625" style="461" customWidth="1"/>
    <col min="9481" max="9481" width="23.42578125" style="461" customWidth="1"/>
    <col min="9482" max="9482" width="3.7109375" style="461" customWidth="1"/>
    <col min="9483" max="9693" width="11" style="461" customWidth="1"/>
    <col min="9694" max="9727" width="11" style="461"/>
    <col min="9728" max="9728" width="21.85546875" style="461" customWidth="1"/>
    <col min="9729" max="9729" width="8.42578125" style="461" customWidth="1"/>
    <col min="9730" max="9730" width="9.42578125" style="461" customWidth="1"/>
    <col min="9731" max="9731" width="9" style="461" customWidth="1"/>
    <col min="9732" max="9732" width="7" style="461" customWidth="1"/>
    <col min="9733" max="9733" width="7.85546875" style="461" customWidth="1"/>
    <col min="9734" max="9734" width="9" style="461" customWidth="1"/>
    <col min="9735" max="9735" width="8.42578125" style="461" customWidth="1"/>
    <col min="9736" max="9736" width="8.140625" style="461" customWidth="1"/>
    <col min="9737" max="9737" width="23.42578125" style="461" customWidth="1"/>
    <col min="9738" max="9738" width="3.7109375" style="461" customWidth="1"/>
    <col min="9739" max="9949" width="11" style="461" customWidth="1"/>
    <col min="9950" max="9983" width="11" style="461"/>
    <col min="9984" max="9984" width="21.85546875" style="461" customWidth="1"/>
    <col min="9985" max="9985" width="8.42578125" style="461" customWidth="1"/>
    <col min="9986" max="9986" width="9.42578125" style="461" customWidth="1"/>
    <col min="9987" max="9987" width="9" style="461" customWidth="1"/>
    <col min="9988" max="9988" width="7" style="461" customWidth="1"/>
    <col min="9989" max="9989" width="7.85546875" style="461" customWidth="1"/>
    <col min="9990" max="9990" width="9" style="461" customWidth="1"/>
    <col min="9991" max="9991" width="8.42578125" style="461" customWidth="1"/>
    <col min="9992" max="9992" width="8.140625" style="461" customWidth="1"/>
    <col min="9993" max="9993" width="23.42578125" style="461" customWidth="1"/>
    <col min="9994" max="9994" width="3.7109375" style="461" customWidth="1"/>
    <col min="9995" max="10205" width="11" style="461" customWidth="1"/>
    <col min="10206" max="10239" width="11" style="461"/>
    <col min="10240" max="10240" width="21.85546875" style="461" customWidth="1"/>
    <col min="10241" max="10241" width="8.42578125" style="461" customWidth="1"/>
    <col min="10242" max="10242" width="9.42578125" style="461" customWidth="1"/>
    <col min="10243" max="10243" width="9" style="461" customWidth="1"/>
    <col min="10244" max="10244" width="7" style="461" customWidth="1"/>
    <col min="10245" max="10245" width="7.85546875" style="461" customWidth="1"/>
    <col min="10246" max="10246" width="9" style="461" customWidth="1"/>
    <col min="10247" max="10247" width="8.42578125" style="461" customWidth="1"/>
    <col min="10248" max="10248" width="8.140625" style="461" customWidth="1"/>
    <col min="10249" max="10249" width="23.42578125" style="461" customWidth="1"/>
    <col min="10250" max="10250" width="3.7109375" style="461" customWidth="1"/>
    <col min="10251" max="10461" width="11" style="461" customWidth="1"/>
    <col min="10462" max="10495" width="11" style="461"/>
    <col min="10496" max="10496" width="21.85546875" style="461" customWidth="1"/>
    <col min="10497" max="10497" width="8.42578125" style="461" customWidth="1"/>
    <col min="10498" max="10498" width="9.42578125" style="461" customWidth="1"/>
    <col min="10499" max="10499" width="9" style="461" customWidth="1"/>
    <col min="10500" max="10500" width="7" style="461" customWidth="1"/>
    <col min="10501" max="10501" width="7.85546875" style="461" customWidth="1"/>
    <col min="10502" max="10502" width="9" style="461" customWidth="1"/>
    <col min="10503" max="10503" width="8.42578125" style="461" customWidth="1"/>
    <col min="10504" max="10504" width="8.140625" style="461" customWidth="1"/>
    <col min="10505" max="10505" width="23.42578125" style="461" customWidth="1"/>
    <col min="10506" max="10506" width="3.7109375" style="461" customWidth="1"/>
    <col min="10507" max="10717" width="11" style="461" customWidth="1"/>
    <col min="10718" max="10751" width="11" style="461"/>
    <col min="10752" max="10752" width="21.85546875" style="461" customWidth="1"/>
    <col min="10753" max="10753" width="8.42578125" style="461" customWidth="1"/>
    <col min="10754" max="10754" width="9.42578125" style="461" customWidth="1"/>
    <col min="10755" max="10755" width="9" style="461" customWidth="1"/>
    <col min="10756" max="10756" width="7" style="461" customWidth="1"/>
    <col min="10757" max="10757" width="7.85546875" style="461" customWidth="1"/>
    <col min="10758" max="10758" width="9" style="461" customWidth="1"/>
    <col min="10759" max="10759" width="8.42578125" style="461" customWidth="1"/>
    <col min="10760" max="10760" width="8.140625" style="461" customWidth="1"/>
    <col min="10761" max="10761" width="23.42578125" style="461" customWidth="1"/>
    <col min="10762" max="10762" width="3.7109375" style="461" customWidth="1"/>
    <col min="10763" max="10973" width="11" style="461" customWidth="1"/>
    <col min="10974" max="11007" width="11" style="461"/>
    <col min="11008" max="11008" width="21.85546875" style="461" customWidth="1"/>
    <col min="11009" max="11009" width="8.42578125" style="461" customWidth="1"/>
    <col min="11010" max="11010" width="9.42578125" style="461" customWidth="1"/>
    <col min="11011" max="11011" width="9" style="461" customWidth="1"/>
    <col min="11012" max="11012" width="7" style="461" customWidth="1"/>
    <col min="11013" max="11013" width="7.85546875" style="461" customWidth="1"/>
    <col min="11014" max="11014" width="9" style="461" customWidth="1"/>
    <col min="11015" max="11015" width="8.42578125" style="461" customWidth="1"/>
    <col min="11016" max="11016" width="8.140625" style="461" customWidth="1"/>
    <col min="11017" max="11017" width="23.42578125" style="461" customWidth="1"/>
    <col min="11018" max="11018" width="3.7109375" style="461" customWidth="1"/>
    <col min="11019" max="11229" width="11" style="461" customWidth="1"/>
    <col min="11230" max="11263" width="11" style="461"/>
    <col min="11264" max="11264" width="21.85546875" style="461" customWidth="1"/>
    <col min="11265" max="11265" width="8.42578125" style="461" customWidth="1"/>
    <col min="11266" max="11266" width="9.42578125" style="461" customWidth="1"/>
    <col min="11267" max="11267" width="9" style="461" customWidth="1"/>
    <col min="11268" max="11268" width="7" style="461" customWidth="1"/>
    <col min="11269" max="11269" width="7.85546875" style="461" customWidth="1"/>
    <col min="11270" max="11270" width="9" style="461" customWidth="1"/>
    <col min="11271" max="11271" width="8.42578125" style="461" customWidth="1"/>
    <col min="11272" max="11272" width="8.140625" style="461" customWidth="1"/>
    <col min="11273" max="11273" width="23.42578125" style="461" customWidth="1"/>
    <col min="11274" max="11274" width="3.7109375" style="461" customWidth="1"/>
    <col min="11275" max="11485" width="11" style="461" customWidth="1"/>
    <col min="11486" max="11519" width="11" style="461"/>
    <col min="11520" max="11520" width="21.85546875" style="461" customWidth="1"/>
    <col min="11521" max="11521" width="8.42578125" style="461" customWidth="1"/>
    <col min="11522" max="11522" width="9.42578125" style="461" customWidth="1"/>
    <col min="11523" max="11523" width="9" style="461" customWidth="1"/>
    <col min="11524" max="11524" width="7" style="461" customWidth="1"/>
    <col min="11525" max="11525" width="7.85546875" style="461" customWidth="1"/>
    <col min="11526" max="11526" width="9" style="461" customWidth="1"/>
    <col min="11527" max="11527" width="8.42578125" style="461" customWidth="1"/>
    <col min="11528" max="11528" width="8.140625" style="461" customWidth="1"/>
    <col min="11529" max="11529" width="23.42578125" style="461" customWidth="1"/>
    <col min="11530" max="11530" width="3.7109375" style="461" customWidth="1"/>
    <col min="11531" max="11741" width="11" style="461" customWidth="1"/>
    <col min="11742" max="11775" width="11" style="461"/>
    <col min="11776" max="11776" width="21.85546875" style="461" customWidth="1"/>
    <col min="11777" max="11777" width="8.42578125" style="461" customWidth="1"/>
    <col min="11778" max="11778" width="9.42578125" style="461" customWidth="1"/>
    <col min="11779" max="11779" width="9" style="461" customWidth="1"/>
    <col min="11780" max="11780" width="7" style="461" customWidth="1"/>
    <col min="11781" max="11781" width="7.85546875" style="461" customWidth="1"/>
    <col min="11782" max="11782" width="9" style="461" customWidth="1"/>
    <col min="11783" max="11783" width="8.42578125" style="461" customWidth="1"/>
    <col min="11784" max="11784" width="8.140625" style="461" customWidth="1"/>
    <col min="11785" max="11785" width="23.42578125" style="461" customWidth="1"/>
    <col min="11786" max="11786" width="3.7109375" style="461" customWidth="1"/>
    <col min="11787" max="11997" width="11" style="461" customWidth="1"/>
    <col min="11998" max="12031" width="11" style="461"/>
    <col min="12032" max="12032" width="21.85546875" style="461" customWidth="1"/>
    <col min="12033" max="12033" width="8.42578125" style="461" customWidth="1"/>
    <col min="12034" max="12034" width="9.42578125" style="461" customWidth="1"/>
    <col min="12035" max="12035" width="9" style="461" customWidth="1"/>
    <col min="12036" max="12036" width="7" style="461" customWidth="1"/>
    <col min="12037" max="12037" width="7.85546875" style="461" customWidth="1"/>
    <col min="12038" max="12038" width="9" style="461" customWidth="1"/>
    <col min="12039" max="12039" width="8.42578125" style="461" customWidth="1"/>
    <col min="12040" max="12040" width="8.140625" style="461" customWidth="1"/>
    <col min="12041" max="12041" width="23.42578125" style="461" customWidth="1"/>
    <col min="12042" max="12042" width="3.7109375" style="461" customWidth="1"/>
    <col min="12043" max="12253" width="11" style="461" customWidth="1"/>
    <col min="12254" max="12287" width="11" style="461"/>
    <col min="12288" max="12288" width="21.85546875" style="461" customWidth="1"/>
    <col min="12289" max="12289" width="8.42578125" style="461" customWidth="1"/>
    <col min="12290" max="12290" width="9.42578125" style="461" customWidth="1"/>
    <col min="12291" max="12291" width="9" style="461" customWidth="1"/>
    <col min="12292" max="12292" width="7" style="461" customWidth="1"/>
    <col min="12293" max="12293" width="7.85546875" style="461" customWidth="1"/>
    <col min="12294" max="12294" width="9" style="461" customWidth="1"/>
    <col min="12295" max="12295" width="8.42578125" style="461" customWidth="1"/>
    <col min="12296" max="12296" width="8.140625" style="461" customWidth="1"/>
    <col min="12297" max="12297" width="23.42578125" style="461" customWidth="1"/>
    <col min="12298" max="12298" width="3.7109375" style="461" customWidth="1"/>
    <col min="12299" max="12509" width="11" style="461" customWidth="1"/>
    <col min="12510" max="12543" width="11" style="461"/>
    <col min="12544" max="12544" width="21.85546875" style="461" customWidth="1"/>
    <col min="12545" max="12545" width="8.42578125" style="461" customWidth="1"/>
    <col min="12546" max="12546" width="9.42578125" style="461" customWidth="1"/>
    <col min="12547" max="12547" width="9" style="461" customWidth="1"/>
    <col min="12548" max="12548" width="7" style="461" customWidth="1"/>
    <col min="12549" max="12549" width="7.85546875" style="461" customWidth="1"/>
    <col min="12550" max="12550" width="9" style="461" customWidth="1"/>
    <col min="12551" max="12551" width="8.42578125" style="461" customWidth="1"/>
    <col min="12552" max="12552" width="8.140625" style="461" customWidth="1"/>
    <col min="12553" max="12553" width="23.42578125" style="461" customWidth="1"/>
    <col min="12554" max="12554" width="3.7109375" style="461" customWidth="1"/>
    <col min="12555" max="12765" width="11" style="461" customWidth="1"/>
    <col min="12766" max="12799" width="11" style="461"/>
    <col min="12800" max="12800" width="21.85546875" style="461" customWidth="1"/>
    <col min="12801" max="12801" width="8.42578125" style="461" customWidth="1"/>
    <col min="12802" max="12802" width="9.42578125" style="461" customWidth="1"/>
    <col min="12803" max="12803" width="9" style="461" customWidth="1"/>
    <col min="12804" max="12804" width="7" style="461" customWidth="1"/>
    <col min="12805" max="12805" width="7.85546875" style="461" customWidth="1"/>
    <col min="12806" max="12806" width="9" style="461" customWidth="1"/>
    <col min="12807" max="12807" width="8.42578125" style="461" customWidth="1"/>
    <col min="12808" max="12808" width="8.140625" style="461" customWidth="1"/>
    <col min="12809" max="12809" width="23.42578125" style="461" customWidth="1"/>
    <col min="12810" max="12810" width="3.7109375" style="461" customWidth="1"/>
    <col min="12811" max="13021" width="11" style="461" customWidth="1"/>
    <col min="13022" max="13055" width="11" style="461"/>
    <col min="13056" max="13056" width="21.85546875" style="461" customWidth="1"/>
    <col min="13057" max="13057" width="8.42578125" style="461" customWidth="1"/>
    <col min="13058" max="13058" width="9.42578125" style="461" customWidth="1"/>
    <col min="13059" max="13059" width="9" style="461" customWidth="1"/>
    <col min="13060" max="13060" width="7" style="461" customWidth="1"/>
    <col min="13061" max="13061" width="7.85546875" style="461" customWidth="1"/>
    <col min="13062" max="13062" width="9" style="461" customWidth="1"/>
    <col min="13063" max="13063" width="8.42578125" style="461" customWidth="1"/>
    <col min="13064" max="13064" width="8.140625" style="461" customWidth="1"/>
    <col min="13065" max="13065" width="23.42578125" style="461" customWidth="1"/>
    <col min="13066" max="13066" width="3.7109375" style="461" customWidth="1"/>
    <col min="13067" max="13277" width="11" style="461" customWidth="1"/>
    <col min="13278" max="13311" width="11" style="461"/>
    <col min="13312" max="13312" width="21.85546875" style="461" customWidth="1"/>
    <col min="13313" max="13313" width="8.42578125" style="461" customWidth="1"/>
    <col min="13314" max="13314" width="9.42578125" style="461" customWidth="1"/>
    <col min="13315" max="13315" width="9" style="461" customWidth="1"/>
    <col min="13316" max="13316" width="7" style="461" customWidth="1"/>
    <col min="13317" max="13317" width="7.85546875" style="461" customWidth="1"/>
    <col min="13318" max="13318" width="9" style="461" customWidth="1"/>
    <col min="13319" max="13319" width="8.42578125" style="461" customWidth="1"/>
    <col min="13320" max="13320" width="8.140625" style="461" customWidth="1"/>
    <col min="13321" max="13321" width="23.42578125" style="461" customWidth="1"/>
    <col min="13322" max="13322" width="3.7109375" style="461" customWidth="1"/>
    <col min="13323" max="13533" width="11" style="461" customWidth="1"/>
    <col min="13534" max="13567" width="11" style="461"/>
    <col min="13568" max="13568" width="21.85546875" style="461" customWidth="1"/>
    <col min="13569" max="13569" width="8.42578125" style="461" customWidth="1"/>
    <col min="13570" max="13570" width="9.42578125" style="461" customWidth="1"/>
    <col min="13571" max="13571" width="9" style="461" customWidth="1"/>
    <col min="13572" max="13572" width="7" style="461" customWidth="1"/>
    <col min="13573" max="13573" width="7.85546875" style="461" customWidth="1"/>
    <col min="13574" max="13574" width="9" style="461" customWidth="1"/>
    <col min="13575" max="13575" width="8.42578125" style="461" customWidth="1"/>
    <col min="13576" max="13576" width="8.140625" style="461" customWidth="1"/>
    <col min="13577" max="13577" width="23.42578125" style="461" customWidth="1"/>
    <col min="13578" max="13578" width="3.7109375" style="461" customWidth="1"/>
    <col min="13579" max="13789" width="11" style="461" customWidth="1"/>
    <col min="13790" max="13823" width="11" style="461"/>
    <col min="13824" max="13824" width="21.85546875" style="461" customWidth="1"/>
    <col min="13825" max="13825" width="8.42578125" style="461" customWidth="1"/>
    <col min="13826" max="13826" width="9.42578125" style="461" customWidth="1"/>
    <col min="13827" max="13827" width="9" style="461" customWidth="1"/>
    <col min="13828" max="13828" width="7" style="461" customWidth="1"/>
    <col min="13829" max="13829" width="7.85546875" style="461" customWidth="1"/>
    <col min="13830" max="13830" width="9" style="461" customWidth="1"/>
    <col min="13831" max="13831" width="8.42578125" style="461" customWidth="1"/>
    <col min="13832" max="13832" width="8.140625" style="461" customWidth="1"/>
    <col min="13833" max="13833" width="23.42578125" style="461" customWidth="1"/>
    <col min="13834" max="13834" width="3.7109375" style="461" customWidth="1"/>
    <col min="13835" max="14045" width="11" style="461" customWidth="1"/>
    <col min="14046" max="14079" width="11" style="461"/>
    <col min="14080" max="14080" width="21.85546875" style="461" customWidth="1"/>
    <col min="14081" max="14081" width="8.42578125" style="461" customWidth="1"/>
    <col min="14082" max="14082" width="9.42578125" style="461" customWidth="1"/>
    <col min="14083" max="14083" width="9" style="461" customWidth="1"/>
    <col min="14084" max="14084" width="7" style="461" customWidth="1"/>
    <col min="14085" max="14085" width="7.85546875" style="461" customWidth="1"/>
    <col min="14086" max="14086" width="9" style="461" customWidth="1"/>
    <col min="14087" max="14087" width="8.42578125" style="461" customWidth="1"/>
    <col min="14088" max="14088" width="8.140625" style="461" customWidth="1"/>
    <col min="14089" max="14089" width="23.42578125" style="461" customWidth="1"/>
    <col min="14090" max="14090" width="3.7109375" style="461" customWidth="1"/>
    <col min="14091" max="14301" width="11" style="461" customWidth="1"/>
    <col min="14302" max="14335" width="11" style="461"/>
    <col min="14336" max="14336" width="21.85546875" style="461" customWidth="1"/>
    <col min="14337" max="14337" width="8.42578125" style="461" customWidth="1"/>
    <col min="14338" max="14338" width="9.42578125" style="461" customWidth="1"/>
    <col min="14339" max="14339" width="9" style="461" customWidth="1"/>
    <col min="14340" max="14340" width="7" style="461" customWidth="1"/>
    <col min="14341" max="14341" width="7.85546875" style="461" customWidth="1"/>
    <col min="14342" max="14342" width="9" style="461" customWidth="1"/>
    <col min="14343" max="14343" width="8.42578125" style="461" customWidth="1"/>
    <col min="14344" max="14344" width="8.140625" style="461" customWidth="1"/>
    <col min="14345" max="14345" width="23.42578125" style="461" customWidth="1"/>
    <col min="14346" max="14346" width="3.7109375" style="461" customWidth="1"/>
    <col min="14347" max="14557" width="11" style="461" customWidth="1"/>
    <col min="14558" max="14591" width="11" style="461"/>
    <col min="14592" max="14592" width="21.85546875" style="461" customWidth="1"/>
    <col min="14593" max="14593" width="8.42578125" style="461" customWidth="1"/>
    <col min="14594" max="14594" width="9.42578125" style="461" customWidth="1"/>
    <col min="14595" max="14595" width="9" style="461" customWidth="1"/>
    <col min="14596" max="14596" width="7" style="461" customWidth="1"/>
    <col min="14597" max="14597" width="7.85546875" style="461" customWidth="1"/>
    <col min="14598" max="14598" width="9" style="461" customWidth="1"/>
    <col min="14599" max="14599" width="8.42578125" style="461" customWidth="1"/>
    <col min="14600" max="14600" width="8.140625" style="461" customWidth="1"/>
    <col min="14601" max="14601" width="23.42578125" style="461" customWidth="1"/>
    <col min="14602" max="14602" width="3.7109375" style="461" customWidth="1"/>
    <col min="14603" max="14813" width="11" style="461" customWidth="1"/>
    <col min="14814" max="14847" width="11" style="461"/>
    <col min="14848" max="14848" width="21.85546875" style="461" customWidth="1"/>
    <col min="14849" max="14849" width="8.42578125" style="461" customWidth="1"/>
    <col min="14850" max="14850" width="9.42578125" style="461" customWidth="1"/>
    <col min="14851" max="14851" width="9" style="461" customWidth="1"/>
    <col min="14852" max="14852" width="7" style="461" customWidth="1"/>
    <col min="14853" max="14853" width="7.85546875" style="461" customWidth="1"/>
    <col min="14854" max="14854" width="9" style="461" customWidth="1"/>
    <col min="14855" max="14855" width="8.42578125" style="461" customWidth="1"/>
    <col min="14856" max="14856" width="8.140625" style="461" customWidth="1"/>
    <col min="14857" max="14857" width="23.42578125" style="461" customWidth="1"/>
    <col min="14858" max="14858" width="3.7109375" style="461" customWidth="1"/>
    <col min="14859" max="15069" width="11" style="461" customWidth="1"/>
    <col min="15070" max="15103" width="11" style="461"/>
    <col min="15104" max="15104" width="21.85546875" style="461" customWidth="1"/>
    <col min="15105" max="15105" width="8.42578125" style="461" customWidth="1"/>
    <col min="15106" max="15106" width="9.42578125" style="461" customWidth="1"/>
    <col min="15107" max="15107" width="9" style="461" customWidth="1"/>
    <col min="15108" max="15108" width="7" style="461" customWidth="1"/>
    <col min="15109" max="15109" width="7.85546875" style="461" customWidth="1"/>
    <col min="15110" max="15110" width="9" style="461" customWidth="1"/>
    <col min="15111" max="15111" width="8.42578125" style="461" customWidth="1"/>
    <col min="15112" max="15112" width="8.140625" style="461" customWidth="1"/>
    <col min="15113" max="15113" width="23.42578125" style="461" customWidth="1"/>
    <col min="15114" max="15114" width="3.7109375" style="461" customWidth="1"/>
    <col min="15115" max="15325" width="11" style="461" customWidth="1"/>
    <col min="15326" max="15359" width="11" style="461"/>
    <col min="15360" max="15360" width="21.85546875" style="461" customWidth="1"/>
    <col min="15361" max="15361" width="8.42578125" style="461" customWidth="1"/>
    <col min="15362" max="15362" width="9.42578125" style="461" customWidth="1"/>
    <col min="15363" max="15363" width="9" style="461" customWidth="1"/>
    <col min="15364" max="15364" width="7" style="461" customWidth="1"/>
    <col min="15365" max="15365" width="7.85546875" style="461" customWidth="1"/>
    <col min="15366" max="15366" width="9" style="461" customWidth="1"/>
    <col min="15367" max="15367" width="8.42578125" style="461" customWidth="1"/>
    <col min="15368" max="15368" width="8.140625" style="461" customWidth="1"/>
    <col min="15369" max="15369" width="23.42578125" style="461" customWidth="1"/>
    <col min="15370" max="15370" width="3.7109375" style="461" customWidth="1"/>
    <col min="15371" max="15581" width="11" style="461" customWidth="1"/>
    <col min="15582" max="15615" width="11" style="461"/>
    <col min="15616" max="15616" width="21.85546875" style="461" customWidth="1"/>
    <col min="15617" max="15617" width="8.42578125" style="461" customWidth="1"/>
    <col min="15618" max="15618" width="9.42578125" style="461" customWidth="1"/>
    <col min="15619" max="15619" width="9" style="461" customWidth="1"/>
    <col min="15620" max="15620" width="7" style="461" customWidth="1"/>
    <col min="15621" max="15621" width="7.85546875" style="461" customWidth="1"/>
    <col min="15622" max="15622" width="9" style="461" customWidth="1"/>
    <col min="15623" max="15623" width="8.42578125" style="461" customWidth="1"/>
    <col min="15624" max="15624" width="8.140625" style="461" customWidth="1"/>
    <col min="15625" max="15625" width="23.42578125" style="461" customWidth="1"/>
    <col min="15626" max="15626" width="3.7109375" style="461" customWidth="1"/>
    <col min="15627" max="15837" width="11" style="461" customWidth="1"/>
    <col min="15838" max="15871" width="11" style="461"/>
    <col min="15872" max="15872" width="21.85546875" style="461" customWidth="1"/>
    <col min="15873" max="15873" width="8.42578125" style="461" customWidth="1"/>
    <col min="15874" max="15874" width="9.42578125" style="461" customWidth="1"/>
    <col min="15875" max="15875" width="9" style="461" customWidth="1"/>
    <col min="15876" max="15876" width="7" style="461" customWidth="1"/>
    <col min="15877" max="15877" width="7.85546875" style="461" customWidth="1"/>
    <col min="15878" max="15878" width="9" style="461" customWidth="1"/>
    <col min="15879" max="15879" width="8.42578125" style="461" customWidth="1"/>
    <col min="15880" max="15880" width="8.140625" style="461" customWidth="1"/>
    <col min="15881" max="15881" width="23.42578125" style="461" customWidth="1"/>
    <col min="15882" max="15882" width="3.7109375" style="461" customWidth="1"/>
    <col min="15883" max="16093" width="11" style="461" customWidth="1"/>
    <col min="16094" max="16127" width="11" style="461"/>
    <col min="16128" max="16128" width="21.85546875" style="461" customWidth="1"/>
    <col min="16129" max="16129" width="8.42578125" style="461" customWidth="1"/>
    <col min="16130" max="16130" width="9.42578125" style="461" customWidth="1"/>
    <col min="16131" max="16131" width="9" style="461" customWidth="1"/>
    <col min="16132" max="16132" width="7" style="461" customWidth="1"/>
    <col min="16133" max="16133" width="7.85546875" style="461" customWidth="1"/>
    <col min="16134" max="16134" width="9" style="461" customWidth="1"/>
    <col min="16135" max="16135" width="8.42578125" style="461" customWidth="1"/>
    <col min="16136" max="16136" width="8.140625" style="461" customWidth="1"/>
    <col min="16137" max="16137" width="23.42578125" style="461" customWidth="1"/>
    <col min="16138" max="16138" width="3.7109375" style="461" customWidth="1"/>
    <col min="16139" max="16349" width="11" style="461" customWidth="1"/>
    <col min="16350" max="16384" width="11" style="461"/>
  </cols>
  <sheetData>
    <row r="1" spans="1:22" ht="24.75" customHeight="1">
      <c r="A1" s="1" t="s">
        <v>0</v>
      </c>
      <c r="B1" s="459"/>
      <c r="C1" s="460"/>
      <c r="D1" s="460"/>
      <c r="E1" s="460"/>
      <c r="F1" s="460"/>
      <c r="G1" s="459"/>
      <c r="I1" s="462" t="s">
        <v>1</v>
      </c>
    </row>
    <row r="2" spans="1:22" ht="18.95" customHeight="1">
      <c r="A2" s="460"/>
      <c r="B2" s="459"/>
      <c r="C2" s="460"/>
      <c r="D2" s="460"/>
      <c r="E2" s="460"/>
      <c r="F2" s="460"/>
      <c r="G2" s="459"/>
      <c r="I2" s="460"/>
      <c r="K2" s="463"/>
    </row>
    <row r="3" spans="1:22" s="430" customFormat="1" ht="18.95" customHeight="1">
      <c r="A3" s="464" t="s">
        <v>465</v>
      </c>
      <c r="B3" s="465"/>
      <c r="C3" s="466"/>
      <c r="D3" s="466"/>
      <c r="E3" s="466"/>
      <c r="F3" s="466"/>
      <c r="G3" s="465"/>
      <c r="I3" s="467" t="s">
        <v>466</v>
      </c>
      <c r="K3" s="467"/>
    </row>
    <row r="4" spans="1:22" s="470" customFormat="1" ht="18.95" customHeight="1">
      <c r="A4" s="401" t="s">
        <v>467</v>
      </c>
      <c r="B4" s="468"/>
      <c r="C4" s="346"/>
      <c r="D4" s="346"/>
      <c r="E4" s="469"/>
      <c r="F4" s="469"/>
      <c r="G4" s="468"/>
      <c r="I4" s="471" t="s">
        <v>468</v>
      </c>
      <c r="J4" s="471"/>
      <c r="K4" s="471"/>
    </row>
    <row r="5" spans="1:22" s="470" customFormat="1" ht="18.95" customHeight="1">
      <c r="A5" s="346"/>
      <c r="B5" s="468"/>
      <c r="C5" s="346"/>
      <c r="D5" s="346"/>
      <c r="E5" s="469"/>
      <c r="F5" s="469"/>
      <c r="G5" s="468"/>
      <c r="H5" s="472"/>
      <c r="I5" s="469"/>
      <c r="J5" s="346"/>
      <c r="K5" s="346"/>
    </row>
    <row r="6" spans="1:22" s="470" customFormat="1" ht="16.5" customHeight="1">
      <c r="A6" s="1020" t="s">
        <v>945</v>
      </c>
      <c r="B6" s="1043" t="s">
        <v>469</v>
      </c>
      <c r="C6" s="1043" t="s">
        <v>470</v>
      </c>
      <c r="D6" s="1043" t="s">
        <v>471</v>
      </c>
      <c r="E6" s="1043" t="s">
        <v>472</v>
      </c>
      <c r="F6" s="1043" t="s">
        <v>473</v>
      </c>
      <c r="G6" s="1043" t="s">
        <v>474</v>
      </c>
      <c r="H6" s="1043" t="s">
        <v>475</v>
      </c>
      <c r="I6" s="1017" t="s">
        <v>946</v>
      </c>
      <c r="J6" s="473"/>
      <c r="K6" s="346"/>
    </row>
    <row r="7" spans="1:22" s="470" customFormat="1" ht="13.5" customHeight="1">
      <c r="A7" s="423"/>
      <c r="B7" s="1043" t="s">
        <v>98</v>
      </c>
      <c r="C7" s="1043" t="s">
        <v>476</v>
      </c>
      <c r="D7" s="1043" t="s">
        <v>477</v>
      </c>
      <c r="E7" s="1043" t="s">
        <v>478</v>
      </c>
      <c r="F7" s="1043" t="s">
        <v>479</v>
      </c>
      <c r="G7" s="1043" t="s">
        <v>480</v>
      </c>
      <c r="H7" s="1043" t="s">
        <v>481</v>
      </c>
      <c r="I7" s="354"/>
      <c r="J7" s="473"/>
      <c r="K7" s="346"/>
    </row>
    <row r="8" spans="1:22" s="470" customFormat="1" ht="13.5" customHeight="1">
      <c r="A8" s="346"/>
      <c r="B8" s="1058"/>
      <c r="C8" s="468"/>
      <c r="D8" s="468"/>
      <c r="E8" s="1058"/>
      <c r="F8" s="473"/>
      <c r="G8" s="468"/>
      <c r="H8" s="1059"/>
      <c r="I8" s="346"/>
      <c r="J8" s="473"/>
      <c r="K8" s="346"/>
    </row>
    <row r="9" spans="1:22" s="470" customFormat="1" ht="13.5" customHeight="1">
      <c r="A9" s="346"/>
      <c r="B9" s="474" t="s">
        <v>482</v>
      </c>
      <c r="C9" s="474" t="s">
        <v>483</v>
      </c>
      <c r="D9" s="474" t="s">
        <v>484</v>
      </c>
      <c r="E9" s="474" t="s">
        <v>973</v>
      </c>
      <c r="F9" s="474" t="s">
        <v>485</v>
      </c>
      <c r="G9" s="474" t="s">
        <v>486</v>
      </c>
      <c r="H9" s="474" t="s">
        <v>487</v>
      </c>
      <c r="I9" s="346"/>
      <c r="J9" s="474"/>
      <c r="K9" s="346"/>
    </row>
    <row r="10" spans="1:22" ht="13.5" customHeight="1">
      <c r="B10" s="474" t="s">
        <v>1026</v>
      </c>
      <c r="C10" s="474" t="s">
        <v>822</v>
      </c>
      <c r="D10" s="474" t="s">
        <v>488</v>
      </c>
      <c r="E10" s="474" t="s">
        <v>1025</v>
      </c>
      <c r="F10" s="474" t="s">
        <v>489</v>
      </c>
      <c r="G10" s="614" t="s">
        <v>1024</v>
      </c>
      <c r="H10" s="474" t="s">
        <v>490</v>
      </c>
      <c r="J10" s="474"/>
      <c r="K10" s="475"/>
    </row>
    <row r="11" spans="1:22" ht="13.5" customHeight="1">
      <c r="A11" s="476"/>
      <c r="B11" s="474"/>
      <c r="C11" s="474"/>
      <c r="D11" s="354"/>
      <c r="E11" s="474"/>
      <c r="F11" s="474"/>
      <c r="G11" s="474" t="s">
        <v>491</v>
      </c>
      <c r="H11" s="474" t="s">
        <v>492</v>
      </c>
      <c r="I11" s="475"/>
      <c r="J11" s="474"/>
      <c r="K11" s="475"/>
    </row>
    <row r="12" spans="1:22" ht="13.5" customHeight="1">
      <c r="A12" s="476"/>
      <c r="B12" s="346"/>
      <c r="C12" s="346"/>
      <c r="D12" s="346"/>
      <c r="E12" s="346"/>
      <c r="F12" s="346"/>
      <c r="G12" s="346"/>
      <c r="H12" s="346"/>
      <c r="I12" s="477"/>
      <c r="J12" s="346"/>
      <c r="K12" s="477"/>
    </row>
    <row r="13" spans="1:22" ht="8.1" customHeight="1">
      <c r="A13" s="478"/>
      <c r="B13" s="476"/>
      <c r="C13" s="476"/>
      <c r="D13" s="476"/>
      <c r="E13" s="476"/>
      <c r="I13" s="476"/>
      <c r="J13" s="479"/>
      <c r="K13" s="476"/>
    </row>
    <row r="14" spans="1:22" ht="17.100000000000001" customHeight="1">
      <c r="A14" s="480" t="s">
        <v>493</v>
      </c>
      <c r="B14" s="371">
        <v>4</v>
      </c>
      <c r="C14" s="371">
        <v>29</v>
      </c>
      <c r="D14" s="1021">
        <v>0</v>
      </c>
      <c r="E14" s="371">
        <v>1</v>
      </c>
      <c r="F14" s="371">
        <v>14</v>
      </c>
      <c r="G14" s="371">
        <v>1</v>
      </c>
      <c r="H14" s="371">
        <v>2</v>
      </c>
      <c r="I14" s="482" t="s">
        <v>494</v>
      </c>
      <c r="J14" s="483"/>
      <c r="K14" s="477"/>
      <c r="N14" s="484"/>
      <c r="O14" s="484"/>
      <c r="P14" s="484"/>
      <c r="Q14" s="484"/>
      <c r="R14" s="484"/>
      <c r="S14" s="484"/>
      <c r="T14" s="484"/>
      <c r="U14" s="484"/>
      <c r="V14" s="484"/>
    </row>
    <row r="15" spans="1:22" ht="17.100000000000001" customHeight="1">
      <c r="A15" s="485" t="s">
        <v>495</v>
      </c>
      <c r="B15" s="371">
        <v>13</v>
      </c>
      <c r="C15" s="371">
        <v>121</v>
      </c>
      <c r="D15" s="371">
        <v>2</v>
      </c>
      <c r="E15" s="371">
        <v>4</v>
      </c>
      <c r="F15" s="371">
        <v>83</v>
      </c>
      <c r="G15" s="371">
        <v>3</v>
      </c>
      <c r="H15" s="371">
        <v>3</v>
      </c>
      <c r="I15" s="482" t="s">
        <v>966</v>
      </c>
      <c r="J15" s="483"/>
      <c r="K15" s="477"/>
      <c r="N15" s="484"/>
      <c r="O15" s="486"/>
      <c r="P15" s="486"/>
      <c r="Q15" s="486"/>
      <c r="R15" s="486"/>
      <c r="S15" s="486"/>
      <c r="T15" s="486"/>
      <c r="U15" s="486"/>
      <c r="V15" s="484"/>
    </row>
    <row r="16" spans="1:22" ht="17.100000000000001" customHeight="1">
      <c r="A16" s="485" t="s">
        <v>496</v>
      </c>
      <c r="B16" s="371">
        <v>6</v>
      </c>
      <c r="C16" s="371">
        <v>10</v>
      </c>
      <c r="D16" s="371">
        <v>4</v>
      </c>
      <c r="E16" s="371">
        <v>3</v>
      </c>
      <c r="F16" s="371">
        <v>42</v>
      </c>
      <c r="G16" s="371">
        <v>3</v>
      </c>
      <c r="H16" s="371">
        <v>4</v>
      </c>
      <c r="I16" s="482" t="s">
        <v>497</v>
      </c>
      <c r="J16" s="483"/>
      <c r="K16" s="477"/>
      <c r="N16" s="484"/>
      <c r="O16" s="486"/>
      <c r="P16" s="486"/>
      <c r="Q16" s="486"/>
      <c r="R16" s="486"/>
      <c r="S16" s="486"/>
      <c r="T16" s="486"/>
      <c r="U16" s="486"/>
      <c r="V16" s="484"/>
    </row>
    <row r="17" spans="1:22" ht="17.100000000000001" customHeight="1">
      <c r="A17" s="487" t="s">
        <v>498</v>
      </c>
      <c r="B17" s="371">
        <v>10</v>
      </c>
      <c r="C17" s="371">
        <v>108</v>
      </c>
      <c r="D17" s="371">
        <v>2</v>
      </c>
      <c r="E17" s="371">
        <v>9</v>
      </c>
      <c r="F17" s="371">
        <v>32</v>
      </c>
      <c r="G17" s="371">
        <v>3</v>
      </c>
      <c r="H17" s="371">
        <v>6</v>
      </c>
      <c r="I17" s="449" t="s">
        <v>499</v>
      </c>
      <c r="J17" s="483"/>
      <c r="K17" s="477"/>
      <c r="N17" s="484"/>
      <c r="O17" s="486"/>
      <c r="P17" s="486"/>
      <c r="Q17" s="486"/>
      <c r="R17" s="486"/>
      <c r="S17" s="486"/>
      <c r="T17" s="486"/>
      <c r="U17" s="486"/>
      <c r="V17" s="484"/>
    </row>
    <row r="18" spans="1:22" ht="17.100000000000001" customHeight="1">
      <c r="A18" s="480" t="s">
        <v>500</v>
      </c>
      <c r="B18" s="1021">
        <v>0</v>
      </c>
      <c r="C18" s="371">
        <v>25</v>
      </c>
      <c r="D18" s="1021">
        <v>0</v>
      </c>
      <c r="E18" s="1021">
        <v>0</v>
      </c>
      <c r="F18" s="371">
        <v>5</v>
      </c>
      <c r="G18" s="1021">
        <v>0</v>
      </c>
      <c r="H18" s="371">
        <v>1</v>
      </c>
      <c r="I18" s="488" t="s">
        <v>967</v>
      </c>
      <c r="J18" s="483"/>
      <c r="K18" s="477"/>
      <c r="N18" s="484"/>
      <c r="O18" s="484"/>
      <c r="P18" s="484"/>
      <c r="Q18" s="484"/>
      <c r="R18" s="484"/>
      <c r="S18" s="484"/>
      <c r="T18" s="484"/>
      <c r="U18" s="484"/>
      <c r="V18" s="484"/>
    </row>
    <row r="19" spans="1:22" ht="17.100000000000001" customHeight="1">
      <c r="A19" s="487" t="s">
        <v>501</v>
      </c>
      <c r="B19" s="371">
        <v>11</v>
      </c>
      <c r="C19" s="371">
        <v>81</v>
      </c>
      <c r="D19" s="371">
        <v>3</v>
      </c>
      <c r="E19" s="371">
        <v>12</v>
      </c>
      <c r="F19" s="371">
        <v>53</v>
      </c>
      <c r="G19" s="371">
        <v>9</v>
      </c>
      <c r="H19" s="371">
        <v>7</v>
      </c>
      <c r="I19" s="489" t="s">
        <v>502</v>
      </c>
      <c r="J19" s="483"/>
      <c r="K19" s="477"/>
      <c r="N19" s="484"/>
      <c r="O19" s="484"/>
      <c r="P19" s="484"/>
      <c r="Q19" s="484"/>
      <c r="R19" s="484"/>
      <c r="S19" s="484"/>
      <c r="T19" s="484"/>
      <c r="U19" s="484"/>
      <c r="V19" s="484"/>
    </row>
    <row r="20" spans="1:22" ht="17.100000000000001" customHeight="1">
      <c r="A20" s="461" t="s">
        <v>503</v>
      </c>
      <c r="B20" s="371">
        <v>9</v>
      </c>
      <c r="C20" s="371">
        <v>52</v>
      </c>
      <c r="D20" s="371">
        <v>3</v>
      </c>
      <c r="E20" s="371">
        <v>4</v>
      </c>
      <c r="F20" s="371">
        <v>62</v>
      </c>
      <c r="G20" s="371">
        <v>2</v>
      </c>
      <c r="H20" s="371">
        <v>2</v>
      </c>
      <c r="I20" s="449" t="s">
        <v>504</v>
      </c>
      <c r="J20" s="490"/>
      <c r="K20" s="477"/>
      <c r="N20" s="484"/>
      <c r="O20" s="484"/>
      <c r="P20" s="484"/>
      <c r="Q20" s="484"/>
      <c r="R20" s="484"/>
      <c r="S20" s="484"/>
      <c r="T20" s="484"/>
      <c r="U20" s="484"/>
      <c r="V20" s="484"/>
    </row>
    <row r="21" spans="1:22" ht="17.100000000000001" customHeight="1">
      <c r="A21" s="480" t="s">
        <v>505</v>
      </c>
      <c r="B21" s="371">
        <v>1</v>
      </c>
      <c r="C21" s="371">
        <v>27</v>
      </c>
      <c r="D21" s="1021">
        <v>0</v>
      </c>
      <c r="E21" s="371">
        <v>1</v>
      </c>
      <c r="F21" s="371">
        <v>3</v>
      </c>
      <c r="G21" s="1021">
        <v>0</v>
      </c>
      <c r="H21" s="371">
        <v>1</v>
      </c>
      <c r="I21" s="488" t="s">
        <v>506</v>
      </c>
      <c r="J21" s="490"/>
      <c r="K21" s="477"/>
      <c r="N21" s="484"/>
      <c r="O21" s="484"/>
      <c r="P21" s="484"/>
      <c r="Q21" s="484"/>
      <c r="R21" s="484"/>
      <c r="S21" s="484"/>
      <c r="T21" s="484"/>
      <c r="U21" s="484"/>
      <c r="V21" s="484"/>
    </row>
    <row r="22" spans="1:22" ht="17.100000000000001" customHeight="1">
      <c r="A22" s="485" t="s">
        <v>507</v>
      </c>
      <c r="B22" s="371">
        <v>3</v>
      </c>
      <c r="C22" s="371">
        <v>52</v>
      </c>
      <c r="D22" s="371">
        <v>2</v>
      </c>
      <c r="E22" s="371">
        <v>5</v>
      </c>
      <c r="F22" s="371">
        <v>44</v>
      </c>
      <c r="G22" s="371">
        <v>3</v>
      </c>
      <c r="H22" s="371">
        <v>3</v>
      </c>
      <c r="I22" s="489" t="s">
        <v>508</v>
      </c>
      <c r="J22" s="490"/>
      <c r="K22" s="477"/>
      <c r="N22" s="484"/>
      <c r="O22" s="484"/>
      <c r="P22" s="484"/>
      <c r="Q22" s="484"/>
      <c r="R22" s="484"/>
      <c r="S22" s="484"/>
      <c r="T22" s="484"/>
      <c r="U22" s="484"/>
      <c r="V22" s="484"/>
    </row>
    <row r="23" spans="1:22" ht="17.100000000000001" customHeight="1">
      <c r="A23" s="491" t="s">
        <v>509</v>
      </c>
      <c r="B23" s="371">
        <v>5</v>
      </c>
      <c r="C23" s="371">
        <v>50</v>
      </c>
      <c r="D23" s="371">
        <v>1</v>
      </c>
      <c r="E23" s="371">
        <v>7</v>
      </c>
      <c r="F23" s="371">
        <v>34</v>
      </c>
      <c r="G23" s="371">
        <v>4</v>
      </c>
      <c r="H23" s="371">
        <v>3</v>
      </c>
      <c r="I23" s="489" t="s">
        <v>968</v>
      </c>
      <c r="J23" s="490"/>
      <c r="K23" s="477"/>
    </row>
    <row r="24" spans="1:22" ht="17.100000000000001" customHeight="1">
      <c r="A24" s="484" t="s">
        <v>510</v>
      </c>
      <c r="B24" s="371">
        <v>11</v>
      </c>
      <c r="C24" s="371">
        <v>63</v>
      </c>
      <c r="D24" s="371">
        <v>3</v>
      </c>
      <c r="E24" s="371">
        <v>10</v>
      </c>
      <c r="F24" s="371">
        <v>52</v>
      </c>
      <c r="G24" s="371">
        <v>4</v>
      </c>
      <c r="H24" s="371">
        <v>5</v>
      </c>
      <c r="I24" s="489" t="s">
        <v>386</v>
      </c>
      <c r="J24" s="492"/>
      <c r="K24" s="477"/>
    </row>
    <row r="25" spans="1:22" ht="17.100000000000001" customHeight="1">
      <c r="A25" s="487" t="s">
        <v>511</v>
      </c>
      <c r="B25" s="371">
        <v>13</v>
      </c>
      <c r="C25" s="371">
        <v>92</v>
      </c>
      <c r="D25" s="371">
        <v>2</v>
      </c>
      <c r="E25" s="371">
        <v>12</v>
      </c>
      <c r="F25" s="371">
        <v>162</v>
      </c>
      <c r="G25" s="371">
        <v>13</v>
      </c>
      <c r="H25" s="371">
        <v>14</v>
      </c>
      <c r="I25" s="482" t="s">
        <v>512</v>
      </c>
      <c r="J25" s="490"/>
      <c r="K25" s="477"/>
    </row>
    <row r="26" spans="1:22" ht="17.100000000000001" customHeight="1">
      <c r="A26" s="461" t="s">
        <v>513</v>
      </c>
      <c r="B26" s="371">
        <v>1</v>
      </c>
      <c r="C26" s="371">
        <v>34</v>
      </c>
      <c r="D26" s="1021">
        <v>0</v>
      </c>
      <c r="E26" s="1021">
        <v>0</v>
      </c>
      <c r="F26" s="371">
        <v>1</v>
      </c>
      <c r="G26" s="1021">
        <v>0</v>
      </c>
      <c r="H26" s="1021">
        <v>0</v>
      </c>
      <c r="I26" s="489" t="s">
        <v>514</v>
      </c>
      <c r="J26" s="490"/>
      <c r="K26" s="477"/>
    </row>
    <row r="27" spans="1:22" ht="17.100000000000001" customHeight="1">
      <c r="A27" s="423" t="s">
        <v>515</v>
      </c>
      <c r="B27" s="371">
        <v>3</v>
      </c>
      <c r="C27" s="371">
        <v>166</v>
      </c>
      <c r="D27" s="1021">
        <v>0</v>
      </c>
      <c r="E27" s="371">
        <v>2</v>
      </c>
      <c r="F27" s="371">
        <v>128</v>
      </c>
      <c r="G27" s="1021">
        <v>0</v>
      </c>
      <c r="H27" s="1021">
        <v>0</v>
      </c>
      <c r="I27" s="493" t="s">
        <v>516</v>
      </c>
      <c r="J27" s="490"/>
      <c r="K27" s="477"/>
    </row>
    <row r="28" spans="1:22" ht="17.100000000000001" customHeight="1">
      <c r="A28" s="461" t="s">
        <v>517</v>
      </c>
      <c r="B28" s="371">
        <v>2</v>
      </c>
      <c r="C28" s="371">
        <v>80</v>
      </c>
      <c r="D28" s="371">
        <v>1</v>
      </c>
      <c r="E28" s="371">
        <v>2</v>
      </c>
      <c r="F28" s="371">
        <v>25</v>
      </c>
      <c r="G28" s="371">
        <v>1</v>
      </c>
      <c r="H28" s="1021">
        <v>0</v>
      </c>
      <c r="I28" s="489" t="s">
        <v>518</v>
      </c>
      <c r="J28" s="490"/>
      <c r="K28" s="477"/>
    </row>
    <row r="29" spans="1:22" ht="17.100000000000001" customHeight="1">
      <c r="A29" s="487" t="s">
        <v>519</v>
      </c>
      <c r="B29" s="371">
        <v>242</v>
      </c>
      <c r="C29" s="371">
        <v>671</v>
      </c>
      <c r="D29" s="371">
        <v>10</v>
      </c>
      <c r="E29" s="371">
        <v>94</v>
      </c>
      <c r="F29" s="371">
        <v>385</v>
      </c>
      <c r="G29" s="371">
        <v>38</v>
      </c>
      <c r="H29" s="371">
        <v>50</v>
      </c>
      <c r="I29" s="482" t="s">
        <v>520</v>
      </c>
      <c r="J29" s="490"/>
      <c r="K29" s="477"/>
    </row>
    <row r="30" spans="1:22" ht="17.100000000000001" customHeight="1">
      <c r="A30" s="461" t="s">
        <v>521</v>
      </c>
      <c r="B30" s="371">
        <v>3</v>
      </c>
      <c r="C30" s="371">
        <v>42</v>
      </c>
      <c r="D30" s="371">
        <v>1</v>
      </c>
      <c r="E30" s="371">
        <v>2</v>
      </c>
      <c r="F30" s="371">
        <v>21</v>
      </c>
      <c r="G30" s="371">
        <v>1</v>
      </c>
      <c r="H30" s="371">
        <v>1</v>
      </c>
      <c r="I30" s="482" t="s">
        <v>522</v>
      </c>
      <c r="J30" s="490"/>
      <c r="K30" s="477"/>
    </row>
    <row r="31" spans="1:22" ht="17.100000000000001" customHeight="1">
      <c r="A31" s="487" t="s">
        <v>523</v>
      </c>
      <c r="B31" s="371">
        <v>12</v>
      </c>
      <c r="C31" s="371">
        <v>75</v>
      </c>
      <c r="D31" s="371">
        <v>4</v>
      </c>
      <c r="E31" s="371">
        <v>10</v>
      </c>
      <c r="F31" s="371">
        <v>45</v>
      </c>
      <c r="G31" s="371">
        <v>7</v>
      </c>
      <c r="H31" s="371">
        <v>3</v>
      </c>
      <c r="I31" s="489" t="s">
        <v>524</v>
      </c>
      <c r="J31" s="371"/>
      <c r="K31" s="371"/>
      <c r="L31" s="371"/>
      <c r="M31" s="371"/>
      <c r="N31" s="371"/>
      <c r="O31" s="371"/>
    </row>
    <row r="32" spans="1:22" ht="17.100000000000001" customHeight="1">
      <c r="A32" s="461" t="s">
        <v>525</v>
      </c>
      <c r="B32" s="371">
        <v>7</v>
      </c>
      <c r="C32" s="371">
        <v>37</v>
      </c>
      <c r="D32" s="371">
        <v>2</v>
      </c>
      <c r="E32" s="371">
        <v>4</v>
      </c>
      <c r="F32" s="371">
        <v>20</v>
      </c>
      <c r="G32" s="371">
        <v>2</v>
      </c>
      <c r="H32" s="371">
        <v>3</v>
      </c>
      <c r="I32" s="489" t="s">
        <v>526</v>
      </c>
      <c r="J32" s="490"/>
      <c r="K32" s="477"/>
    </row>
    <row r="33" spans="1:11" ht="17.100000000000001" customHeight="1">
      <c r="A33" s="461" t="s">
        <v>527</v>
      </c>
      <c r="B33" s="371">
        <v>3</v>
      </c>
      <c r="C33" s="371">
        <v>43</v>
      </c>
      <c r="D33" s="371">
        <v>2</v>
      </c>
      <c r="E33" s="371">
        <v>4</v>
      </c>
      <c r="F33" s="371">
        <v>33</v>
      </c>
      <c r="G33" s="371">
        <v>2</v>
      </c>
      <c r="H33" s="371">
        <v>1</v>
      </c>
      <c r="I33" s="489" t="s">
        <v>528</v>
      </c>
      <c r="J33" s="490"/>
      <c r="K33" s="477"/>
    </row>
    <row r="34" spans="1:11" ht="17.100000000000001" customHeight="1">
      <c r="A34" s="494" t="s">
        <v>529</v>
      </c>
      <c r="B34" s="371">
        <v>5</v>
      </c>
      <c r="C34" s="371">
        <v>34</v>
      </c>
      <c r="D34" s="1021">
        <v>0</v>
      </c>
      <c r="E34" s="371">
        <v>4</v>
      </c>
      <c r="F34" s="371">
        <v>37</v>
      </c>
      <c r="G34" s="1021">
        <v>0</v>
      </c>
      <c r="H34" s="371">
        <v>4</v>
      </c>
      <c r="I34" s="482" t="s">
        <v>530</v>
      </c>
      <c r="J34" s="490"/>
      <c r="K34" s="477"/>
    </row>
    <row r="35" spans="1:11" ht="17.100000000000001" customHeight="1">
      <c r="A35" s="461" t="s">
        <v>531</v>
      </c>
      <c r="B35" s="371">
        <v>10</v>
      </c>
      <c r="C35" s="371">
        <v>120</v>
      </c>
      <c r="D35" s="371">
        <v>2</v>
      </c>
      <c r="E35" s="371">
        <v>12</v>
      </c>
      <c r="F35" s="371">
        <v>60</v>
      </c>
      <c r="G35" s="371">
        <v>6</v>
      </c>
      <c r="H35" s="371">
        <v>6</v>
      </c>
      <c r="I35" s="495" t="s">
        <v>532</v>
      </c>
      <c r="J35" s="490"/>
      <c r="K35" s="477"/>
    </row>
    <row r="36" spans="1:11" ht="17.100000000000001" customHeight="1">
      <c r="A36" s="487" t="s">
        <v>533</v>
      </c>
      <c r="B36" s="371">
        <v>9</v>
      </c>
      <c r="C36" s="371">
        <v>71</v>
      </c>
      <c r="D36" s="371">
        <v>2</v>
      </c>
      <c r="E36" s="371">
        <v>10</v>
      </c>
      <c r="F36" s="371">
        <v>47</v>
      </c>
      <c r="G36" s="371">
        <v>5</v>
      </c>
      <c r="H36" s="371">
        <v>7</v>
      </c>
      <c r="I36" s="489" t="s">
        <v>969</v>
      </c>
      <c r="J36" s="490"/>
      <c r="K36" s="477"/>
    </row>
    <row r="37" spans="1:11" ht="17.100000000000001" customHeight="1">
      <c r="A37" s="491" t="s">
        <v>534</v>
      </c>
      <c r="B37" s="371">
        <v>21</v>
      </c>
      <c r="C37" s="371">
        <v>157</v>
      </c>
      <c r="D37" s="371">
        <v>3</v>
      </c>
      <c r="E37" s="371">
        <v>14</v>
      </c>
      <c r="F37" s="371">
        <v>61</v>
      </c>
      <c r="G37" s="371">
        <v>8</v>
      </c>
      <c r="H37" s="371">
        <v>6</v>
      </c>
      <c r="I37" s="489" t="s">
        <v>535</v>
      </c>
      <c r="J37" s="492"/>
      <c r="K37" s="477"/>
    </row>
    <row r="38" spans="1:11" ht="17.100000000000001" customHeight="1">
      <c r="A38" s="494" t="s">
        <v>536</v>
      </c>
      <c r="B38" s="371">
        <v>4</v>
      </c>
      <c r="C38" s="371">
        <v>68</v>
      </c>
      <c r="D38" s="371">
        <v>2</v>
      </c>
      <c r="E38" s="371">
        <v>6</v>
      </c>
      <c r="F38" s="371">
        <v>37</v>
      </c>
      <c r="G38" s="371">
        <v>5</v>
      </c>
      <c r="H38" s="371">
        <v>4</v>
      </c>
      <c r="I38" s="482" t="s">
        <v>537</v>
      </c>
      <c r="J38" s="490"/>
      <c r="K38" s="477"/>
    </row>
    <row r="39" spans="1:11" ht="17.100000000000001" customHeight="1">
      <c r="A39" s="496" t="s">
        <v>538</v>
      </c>
      <c r="B39" s="371">
        <v>8</v>
      </c>
      <c r="C39" s="371">
        <v>66</v>
      </c>
      <c r="D39" s="371">
        <v>2</v>
      </c>
      <c r="E39" s="371">
        <v>7</v>
      </c>
      <c r="F39" s="371">
        <v>37</v>
      </c>
      <c r="G39" s="371">
        <v>2</v>
      </c>
      <c r="H39" s="371">
        <v>4</v>
      </c>
      <c r="I39" s="489" t="s">
        <v>805</v>
      </c>
      <c r="J39" s="492"/>
      <c r="K39" s="477"/>
    </row>
    <row r="40" spans="1:11" ht="17.100000000000001" customHeight="1">
      <c r="A40" s="487" t="s">
        <v>539</v>
      </c>
      <c r="B40" s="371">
        <v>12</v>
      </c>
      <c r="C40" s="371">
        <v>151</v>
      </c>
      <c r="D40" s="371">
        <v>3</v>
      </c>
      <c r="E40" s="371">
        <v>15</v>
      </c>
      <c r="F40" s="371">
        <v>82</v>
      </c>
      <c r="G40" s="371">
        <v>7</v>
      </c>
      <c r="H40" s="371">
        <v>6</v>
      </c>
      <c r="I40" s="482" t="s">
        <v>806</v>
      </c>
      <c r="J40" s="490"/>
      <c r="K40" s="477"/>
    </row>
    <row r="41" spans="1:11" s="346" customFormat="1" ht="17.100000000000001" customHeight="1">
      <c r="A41" s="461" t="s">
        <v>540</v>
      </c>
      <c r="B41" s="371">
        <v>9</v>
      </c>
      <c r="C41" s="371">
        <v>47</v>
      </c>
      <c r="D41" s="1021">
        <v>0</v>
      </c>
      <c r="E41" s="371">
        <v>2</v>
      </c>
      <c r="F41" s="371">
        <v>49</v>
      </c>
      <c r="G41" s="1021">
        <v>0</v>
      </c>
      <c r="H41" s="371">
        <v>6</v>
      </c>
      <c r="I41" s="346" t="s">
        <v>807</v>
      </c>
      <c r="J41" s="490"/>
      <c r="K41" s="477"/>
    </row>
    <row r="42" spans="1:11" s="430" customFormat="1" ht="17.100000000000001" customHeight="1">
      <c r="A42" s="480" t="s">
        <v>541</v>
      </c>
      <c r="B42" s="371">
        <v>6</v>
      </c>
      <c r="C42" s="371">
        <v>51</v>
      </c>
      <c r="D42" s="371">
        <v>1</v>
      </c>
      <c r="E42" s="371">
        <v>4</v>
      </c>
      <c r="F42" s="371">
        <v>39</v>
      </c>
      <c r="G42" s="371">
        <v>2</v>
      </c>
      <c r="H42" s="371">
        <v>3</v>
      </c>
      <c r="I42" s="495" t="s">
        <v>970</v>
      </c>
      <c r="J42" s="490"/>
      <c r="K42" s="497"/>
    </row>
    <row r="43" spans="1:11" ht="17.100000000000001" customHeight="1">
      <c r="A43" s="461" t="s">
        <v>542</v>
      </c>
      <c r="B43" s="371">
        <v>2</v>
      </c>
      <c r="C43" s="371">
        <v>35</v>
      </c>
      <c r="D43" s="371">
        <v>1</v>
      </c>
      <c r="E43" s="371">
        <v>2</v>
      </c>
      <c r="F43" s="371">
        <v>11</v>
      </c>
      <c r="G43" s="1021">
        <v>0</v>
      </c>
      <c r="H43" s="371">
        <v>1</v>
      </c>
      <c r="I43" s="796" t="s">
        <v>543</v>
      </c>
      <c r="J43" s="490"/>
    </row>
    <row r="44" spans="1:11" ht="17.100000000000001" customHeight="1">
      <c r="A44" s="480" t="s">
        <v>544</v>
      </c>
      <c r="B44" s="371">
        <v>17</v>
      </c>
      <c r="C44" s="371">
        <v>84</v>
      </c>
      <c r="D44" s="371">
        <v>5</v>
      </c>
      <c r="E44" s="371">
        <v>14</v>
      </c>
      <c r="F44" s="371">
        <v>73</v>
      </c>
      <c r="G44" s="371">
        <v>10</v>
      </c>
      <c r="H44" s="371">
        <v>7</v>
      </c>
      <c r="I44" s="489" t="s">
        <v>971</v>
      </c>
      <c r="J44" s="492"/>
    </row>
    <row r="45" spans="1:11" ht="17.100000000000001" customHeight="1">
      <c r="A45" s="423" t="s">
        <v>545</v>
      </c>
      <c r="B45" s="371">
        <v>7</v>
      </c>
      <c r="C45" s="371">
        <v>49</v>
      </c>
      <c r="D45" s="371">
        <v>2</v>
      </c>
      <c r="E45" s="371">
        <v>8</v>
      </c>
      <c r="F45" s="371">
        <v>46</v>
      </c>
      <c r="G45" s="371">
        <v>5</v>
      </c>
      <c r="H45" s="371">
        <v>4</v>
      </c>
      <c r="I45" s="495" t="s">
        <v>546</v>
      </c>
      <c r="J45" s="490"/>
    </row>
    <row r="46" spans="1:11" ht="17.100000000000001" customHeight="1">
      <c r="A46" s="487" t="s">
        <v>547</v>
      </c>
      <c r="B46" s="354">
        <v>15</v>
      </c>
      <c r="C46" s="461">
        <v>329</v>
      </c>
      <c r="D46" s="461">
        <v>2</v>
      </c>
      <c r="E46" s="461">
        <v>1</v>
      </c>
      <c r="F46" s="461">
        <v>155</v>
      </c>
      <c r="G46" s="354">
        <v>2</v>
      </c>
      <c r="H46" s="461">
        <v>9</v>
      </c>
      <c r="I46" s="489" t="s">
        <v>972</v>
      </c>
      <c r="J46" s="490"/>
    </row>
    <row r="47" spans="1:11" ht="17.100000000000001" customHeight="1">
      <c r="A47" s="423"/>
      <c r="I47" s="499"/>
      <c r="J47" s="500"/>
      <c r="K47" s="477"/>
    </row>
    <row r="48" spans="1:11" ht="17.100000000000001" customHeight="1">
      <c r="A48" s="423"/>
      <c r="B48" s="838"/>
      <c r="C48" s="838"/>
      <c r="D48" s="838"/>
      <c r="E48" s="838"/>
      <c r="F48" s="838"/>
      <c r="G48" s="838"/>
      <c r="H48" s="838"/>
      <c r="I48" s="499"/>
      <c r="J48" s="501"/>
      <c r="K48" s="477"/>
    </row>
    <row r="49" spans="1:10" ht="17.100000000000001" customHeight="1">
      <c r="A49" s="502" t="s">
        <v>295</v>
      </c>
      <c r="B49" s="503">
        <f>SUM(B14:B46)</f>
        <v>484</v>
      </c>
      <c r="C49" s="503">
        <f t="shared" ref="C49:H49" si="0">SUM(C14:C46)</f>
        <v>3120</v>
      </c>
      <c r="D49" s="503">
        <f t="shared" si="0"/>
        <v>67</v>
      </c>
      <c r="E49" s="503">
        <f t="shared" si="0"/>
        <v>285</v>
      </c>
      <c r="F49" s="503">
        <f t="shared" si="0"/>
        <v>1978</v>
      </c>
      <c r="G49" s="503">
        <f t="shared" si="0"/>
        <v>148</v>
      </c>
      <c r="H49" s="503">
        <f t="shared" si="0"/>
        <v>176</v>
      </c>
      <c r="I49" s="504" t="s">
        <v>204</v>
      </c>
      <c r="J49" s="505"/>
    </row>
    <row r="50" spans="1:10" ht="12.95" customHeight="1">
      <c r="B50" s="346"/>
    </row>
    <row r="51" spans="1:10" ht="12.95" customHeight="1">
      <c r="A51" s="506"/>
    </row>
    <row r="52" spans="1:10" ht="12.95" customHeight="1">
      <c r="A52" s="346"/>
    </row>
    <row r="53" spans="1:10" ht="12.95" customHeight="1">
      <c r="A53" s="506"/>
    </row>
    <row r="54" spans="1:10" ht="12.95" customHeight="1"/>
    <row r="55" spans="1:10" ht="12.95" customHeight="1"/>
    <row r="56" spans="1:10" ht="12.95" customHeight="1"/>
    <row r="57" spans="1:10" ht="12.95" customHeight="1"/>
    <row r="58" spans="1:10" ht="12.95" customHeight="1"/>
    <row r="64" spans="1:10" ht="20.25" customHeight="1">
      <c r="A64" s="1" t="s">
        <v>0</v>
      </c>
      <c r="B64" s="459"/>
      <c r="C64" s="460"/>
      <c r="D64" s="460"/>
      <c r="E64" s="460"/>
      <c r="F64" s="459"/>
      <c r="G64" s="460"/>
      <c r="H64" s="460"/>
      <c r="I64" s="462" t="s">
        <v>1</v>
      </c>
    </row>
    <row r="65" spans="1:9" ht="20.25" customHeight="1">
      <c r="A65" s="460"/>
      <c r="B65" s="459"/>
      <c r="C65" s="460"/>
      <c r="D65" s="460"/>
      <c r="E65" s="460"/>
      <c r="F65" s="459"/>
      <c r="G65" s="460"/>
      <c r="H65" s="460"/>
      <c r="I65" s="463"/>
    </row>
    <row r="66" spans="1:9" ht="20.25" customHeight="1">
      <c r="A66" s="464" t="s">
        <v>465</v>
      </c>
      <c r="B66" s="465"/>
      <c r="C66" s="466"/>
      <c r="D66" s="466"/>
      <c r="E66" s="466"/>
      <c r="F66" s="465"/>
      <c r="G66" s="466"/>
      <c r="H66" s="466"/>
      <c r="I66" s="467" t="s">
        <v>548</v>
      </c>
    </row>
    <row r="67" spans="1:9" ht="20.25" customHeight="1">
      <c r="A67" s="401" t="s">
        <v>549</v>
      </c>
      <c r="B67" s="468"/>
      <c r="C67" s="469"/>
      <c r="D67" s="469"/>
      <c r="E67" s="469"/>
      <c r="F67" s="468"/>
      <c r="G67" s="472"/>
      <c r="H67" s="472"/>
      <c r="I67" s="441" t="s">
        <v>550</v>
      </c>
    </row>
    <row r="68" spans="1:9" ht="20.25" customHeight="1">
      <c r="A68" s="346"/>
      <c r="B68" s="468"/>
      <c r="C68" s="469"/>
      <c r="D68" s="469"/>
      <c r="E68" s="469"/>
      <c r="F68" s="468"/>
      <c r="G68" s="472"/>
      <c r="H68" s="472"/>
      <c r="I68" s="346"/>
    </row>
    <row r="69" spans="1:9" ht="20.25" customHeight="1">
      <c r="A69" s="1020" t="s">
        <v>945</v>
      </c>
      <c r="B69" s="507" t="s">
        <v>204</v>
      </c>
      <c r="C69" s="1053" t="s">
        <v>551</v>
      </c>
      <c r="D69" s="1056" t="s">
        <v>37</v>
      </c>
      <c r="E69" s="1056" t="s">
        <v>981</v>
      </c>
      <c r="F69" s="1056" t="s">
        <v>980</v>
      </c>
      <c r="G69" s="1053" t="s">
        <v>979</v>
      </c>
      <c r="H69" s="508"/>
      <c r="I69" s="1017" t="s">
        <v>946</v>
      </c>
    </row>
    <row r="70" spans="1:9" ht="20.25" customHeight="1">
      <c r="A70" s="423"/>
      <c r="B70" s="507"/>
      <c r="C70" s="1053" t="s">
        <v>974</v>
      </c>
      <c r="D70" s="1056"/>
      <c r="E70" s="1053" t="s">
        <v>76</v>
      </c>
      <c r="F70" s="1056" t="s">
        <v>552</v>
      </c>
      <c r="G70" s="1053" t="s">
        <v>21</v>
      </c>
      <c r="H70" s="508"/>
      <c r="I70" s="354"/>
    </row>
    <row r="71" spans="1:9" ht="20.25" customHeight="1">
      <c r="A71" s="346"/>
      <c r="B71" s="509" t="s">
        <v>295</v>
      </c>
      <c r="C71" s="1054" t="s">
        <v>553</v>
      </c>
      <c r="D71" s="1054" t="s">
        <v>554</v>
      </c>
      <c r="E71" s="1054" t="s">
        <v>978</v>
      </c>
      <c r="F71" s="1054" t="s">
        <v>975</v>
      </c>
      <c r="G71" s="1055" t="s">
        <v>977</v>
      </c>
      <c r="H71" s="509"/>
      <c r="I71" s="470"/>
    </row>
    <row r="72" spans="1:9" ht="20.25" customHeight="1">
      <c r="B72" s="509"/>
      <c r="C72" s="1054" t="s">
        <v>994</v>
      </c>
      <c r="D72" s="509"/>
      <c r="E72" s="1057" t="s">
        <v>976</v>
      </c>
      <c r="F72" s="1054" t="s">
        <v>555</v>
      </c>
      <c r="G72" s="1055" t="s">
        <v>960</v>
      </c>
      <c r="H72" s="510"/>
    </row>
    <row r="73" spans="1:9" ht="20.25" customHeight="1">
      <c r="A73" s="478"/>
      <c r="B73" s="509"/>
      <c r="C73" s="509"/>
      <c r="D73" s="509"/>
      <c r="E73" s="509"/>
      <c r="F73" s="509"/>
      <c r="G73" s="509"/>
      <c r="H73" s="509"/>
      <c r="I73" s="476"/>
    </row>
    <row r="74" spans="1:9" ht="20.25" customHeight="1">
      <c r="A74" s="478"/>
      <c r="B74" s="476"/>
      <c r="C74" s="511"/>
      <c r="D74" s="511"/>
      <c r="E74" s="511"/>
      <c r="F74" s="511"/>
      <c r="G74" s="511"/>
      <c r="H74" s="476"/>
      <c r="I74" s="476"/>
    </row>
    <row r="75" spans="1:9" ht="18" customHeight="1">
      <c r="A75" s="512" t="s">
        <v>493</v>
      </c>
      <c r="B75" s="514">
        <f t="shared" ref="B75:B107" si="1">SUM(C75:G75)+SUM(B14:H14)</f>
        <v>126</v>
      </c>
      <c r="C75" s="371">
        <v>22</v>
      </c>
      <c r="D75" s="371">
        <v>21</v>
      </c>
      <c r="E75" s="371">
        <v>20</v>
      </c>
      <c r="F75" s="371">
        <v>3</v>
      </c>
      <c r="G75" s="371">
        <v>9</v>
      </c>
      <c r="I75" s="482" t="s">
        <v>494</v>
      </c>
    </row>
    <row r="76" spans="1:9" ht="18" customHeight="1">
      <c r="A76" s="512" t="s">
        <v>495</v>
      </c>
      <c r="B76" s="514">
        <f t="shared" si="1"/>
        <v>569</v>
      </c>
      <c r="C76" s="371">
        <v>60</v>
      </c>
      <c r="D76" s="371">
        <v>63</v>
      </c>
      <c r="E76" s="371">
        <v>157</v>
      </c>
      <c r="F76" s="371">
        <v>8</v>
      </c>
      <c r="G76" s="371">
        <v>52</v>
      </c>
      <c r="I76" s="482" t="s">
        <v>966</v>
      </c>
    </row>
    <row r="77" spans="1:9" ht="18" customHeight="1">
      <c r="A77" s="512" t="s">
        <v>496</v>
      </c>
      <c r="B77" s="514">
        <f t="shared" si="1"/>
        <v>322</v>
      </c>
      <c r="C77" s="371">
        <v>57</v>
      </c>
      <c r="D77" s="371">
        <v>61</v>
      </c>
      <c r="E77" s="371">
        <v>116</v>
      </c>
      <c r="F77" s="371">
        <v>8</v>
      </c>
      <c r="G77" s="371">
        <v>8</v>
      </c>
      <c r="I77" s="482" t="s">
        <v>497</v>
      </c>
    </row>
    <row r="78" spans="1:9" ht="18" customHeight="1">
      <c r="A78" s="512" t="s">
        <v>498</v>
      </c>
      <c r="B78" s="514">
        <f t="shared" si="1"/>
        <v>503</v>
      </c>
      <c r="C78" s="371">
        <v>75</v>
      </c>
      <c r="D78" s="371">
        <v>47</v>
      </c>
      <c r="E78" s="371">
        <v>137</v>
      </c>
      <c r="F78" s="371">
        <v>13</v>
      </c>
      <c r="G78" s="371">
        <v>61</v>
      </c>
      <c r="I78" s="449" t="s">
        <v>499</v>
      </c>
    </row>
    <row r="79" spans="1:9" ht="18" customHeight="1">
      <c r="A79" s="512" t="s">
        <v>500</v>
      </c>
      <c r="B79" s="514">
        <f t="shared" si="1"/>
        <v>89</v>
      </c>
      <c r="C79" s="371">
        <v>21</v>
      </c>
      <c r="D79" s="371">
        <v>7</v>
      </c>
      <c r="E79" s="371">
        <v>21</v>
      </c>
      <c r="F79" s="1021">
        <v>0</v>
      </c>
      <c r="G79" s="371">
        <v>9</v>
      </c>
      <c r="I79" s="488" t="s">
        <v>967</v>
      </c>
    </row>
    <row r="80" spans="1:9" ht="18" customHeight="1">
      <c r="A80" s="512" t="s">
        <v>501</v>
      </c>
      <c r="B80" s="514">
        <f t="shared" si="1"/>
        <v>443</v>
      </c>
      <c r="C80" s="371">
        <v>62</v>
      </c>
      <c r="D80" s="371">
        <v>46</v>
      </c>
      <c r="E80" s="371">
        <v>100</v>
      </c>
      <c r="F80" s="371">
        <v>15</v>
      </c>
      <c r="G80" s="371">
        <v>44</v>
      </c>
      <c r="I80" s="489" t="s">
        <v>502</v>
      </c>
    </row>
    <row r="81" spans="1:13" ht="18" customHeight="1">
      <c r="A81" s="512" t="s">
        <v>503</v>
      </c>
      <c r="B81" s="514">
        <f t="shared" si="1"/>
        <v>260</v>
      </c>
      <c r="C81" s="371">
        <v>30</v>
      </c>
      <c r="D81" s="371">
        <v>35</v>
      </c>
      <c r="E81" s="371">
        <v>24</v>
      </c>
      <c r="F81" s="371">
        <v>6</v>
      </c>
      <c r="G81" s="371">
        <v>31</v>
      </c>
      <c r="I81" s="449" t="s">
        <v>504</v>
      </c>
    </row>
    <row r="82" spans="1:13" ht="18" customHeight="1">
      <c r="A82" s="512" t="s">
        <v>505</v>
      </c>
      <c r="B82" s="514">
        <f t="shared" si="1"/>
        <v>111</v>
      </c>
      <c r="C82" s="371">
        <v>13</v>
      </c>
      <c r="D82" s="371">
        <v>18</v>
      </c>
      <c r="E82" s="371">
        <v>29</v>
      </c>
      <c r="F82" s="371">
        <v>2</v>
      </c>
      <c r="G82" s="371">
        <v>16</v>
      </c>
      <c r="I82" s="488" t="s">
        <v>506</v>
      </c>
    </row>
    <row r="83" spans="1:13" ht="18" customHeight="1">
      <c r="A83" s="512" t="s">
        <v>507</v>
      </c>
      <c r="B83" s="514">
        <f t="shared" si="1"/>
        <v>273</v>
      </c>
      <c r="C83" s="371">
        <v>42</v>
      </c>
      <c r="D83" s="371">
        <v>18</v>
      </c>
      <c r="E83" s="371">
        <v>58</v>
      </c>
      <c r="F83" s="371">
        <v>5</v>
      </c>
      <c r="G83" s="371">
        <v>38</v>
      </c>
      <c r="I83" s="489" t="s">
        <v>508</v>
      </c>
    </row>
    <row r="84" spans="1:13" ht="18" customHeight="1">
      <c r="A84" s="512" t="s">
        <v>509</v>
      </c>
      <c r="B84" s="514">
        <f t="shared" si="1"/>
        <v>219</v>
      </c>
      <c r="C84" s="371">
        <v>35</v>
      </c>
      <c r="D84" s="371">
        <v>43</v>
      </c>
      <c r="E84" s="371">
        <v>14</v>
      </c>
      <c r="F84" s="371">
        <v>4</v>
      </c>
      <c r="G84" s="371">
        <v>19</v>
      </c>
      <c r="I84" s="489" t="s">
        <v>968</v>
      </c>
    </row>
    <row r="85" spans="1:13" ht="18" customHeight="1">
      <c r="A85" s="512" t="s">
        <v>510</v>
      </c>
      <c r="B85" s="514">
        <f t="shared" si="1"/>
        <v>421</v>
      </c>
      <c r="C85" s="371">
        <v>54</v>
      </c>
      <c r="D85" s="371">
        <v>51</v>
      </c>
      <c r="E85" s="371">
        <v>102</v>
      </c>
      <c r="F85" s="371">
        <v>13</v>
      </c>
      <c r="G85" s="371">
        <v>53</v>
      </c>
      <c r="I85" s="489" t="s">
        <v>386</v>
      </c>
    </row>
    <row r="86" spans="1:13" ht="18" customHeight="1">
      <c r="A86" s="512" t="s">
        <v>511</v>
      </c>
      <c r="B86" s="514">
        <f t="shared" si="1"/>
        <v>675</v>
      </c>
      <c r="C86" s="371">
        <v>94</v>
      </c>
      <c r="D86" s="371">
        <v>64</v>
      </c>
      <c r="E86" s="371">
        <v>129</v>
      </c>
      <c r="F86" s="371">
        <v>18</v>
      </c>
      <c r="G86" s="371">
        <v>62</v>
      </c>
      <c r="I86" s="482" t="s">
        <v>512</v>
      </c>
    </row>
    <row r="87" spans="1:13" ht="18" customHeight="1">
      <c r="A87" s="512" t="s">
        <v>513</v>
      </c>
      <c r="B87" s="514">
        <f t="shared" si="1"/>
        <v>86</v>
      </c>
      <c r="C87" s="371">
        <v>28</v>
      </c>
      <c r="D87" s="1021">
        <v>0</v>
      </c>
      <c r="E87" s="371">
        <v>10</v>
      </c>
      <c r="F87" s="371">
        <v>1</v>
      </c>
      <c r="G87" s="371">
        <v>11</v>
      </c>
      <c r="I87" s="489" t="s">
        <v>514</v>
      </c>
    </row>
    <row r="88" spans="1:13" ht="18" customHeight="1">
      <c r="A88" s="512" t="s">
        <v>515</v>
      </c>
      <c r="B88" s="514">
        <f t="shared" si="1"/>
        <v>566</v>
      </c>
      <c r="C88" s="371">
        <v>93</v>
      </c>
      <c r="D88" s="371">
        <v>1</v>
      </c>
      <c r="E88" s="371">
        <v>135</v>
      </c>
      <c r="F88" s="371">
        <v>20</v>
      </c>
      <c r="G88" s="371">
        <v>18</v>
      </c>
      <c r="I88" s="493" t="s">
        <v>516</v>
      </c>
    </row>
    <row r="89" spans="1:13" ht="18" customHeight="1">
      <c r="A89" s="512" t="s">
        <v>517</v>
      </c>
      <c r="B89" s="514">
        <f t="shared" si="1"/>
        <v>237</v>
      </c>
      <c r="C89" s="371">
        <v>22</v>
      </c>
      <c r="D89" s="371">
        <v>1</v>
      </c>
      <c r="E89" s="371">
        <v>44</v>
      </c>
      <c r="F89" s="371">
        <v>32</v>
      </c>
      <c r="G89" s="371">
        <v>27</v>
      </c>
      <c r="I89" s="489" t="s">
        <v>518</v>
      </c>
    </row>
    <row r="90" spans="1:13" ht="18" customHeight="1">
      <c r="A90" s="512" t="s">
        <v>519</v>
      </c>
      <c r="B90" s="514">
        <f t="shared" si="1"/>
        <v>3457</v>
      </c>
      <c r="C90" s="371">
        <v>418</v>
      </c>
      <c r="D90" s="371">
        <v>285</v>
      </c>
      <c r="E90" s="371">
        <v>555</v>
      </c>
      <c r="F90" s="371">
        <v>197</v>
      </c>
      <c r="G90" s="371">
        <v>512</v>
      </c>
      <c r="I90" s="482" t="s">
        <v>520</v>
      </c>
    </row>
    <row r="91" spans="1:13" ht="18" customHeight="1">
      <c r="A91" s="512" t="s">
        <v>521</v>
      </c>
      <c r="B91" s="514">
        <f t="shared" si="1"/>
        <v>175</v>
      </c>
      <c r="C91" s="371">
        <v>21</v>
      </c>
      <c r="D91" s="371">
        <v>24</v>
      </c>
      <c r="E91" s="371">
        <v>38</v>
      </c>
      <c r="F91" s="371">
        <v>2</v>
      </c>
      <c r="G91" s="371">
        <v>19</v>
      </c>
      <c r="I91" s="482" t="s">
        <v>522</v>
      </c>
    </row>
    <row r="92" spans="1:13" ht="18" customHeight="1">
      <c r="A92" s="512" t="s">
        <v>523</v>
      </c>
      <c r="B92" s="514">
        <f t="shared" si="1"/>
        <v>334</v>
      </c>
      <c r="C92" s="371">
        <v>45</v>
      </c>
      <c r="D92" s="371">
        <v>35</v>
      </c>
      <c r="E92" s="371">
        <v>61</v>
      </c>
      <c r="F92" s="371">
        <v>9</v>
      </c>
      <c r="G92" s="371">
        <v>28</v>
      </c>
      <c r="I92" s="489" t="s">
        <v>524</v>
      </c>
      <c r="J92" s="371"/>
      <c r="K92" s="371"/>
      <c r="L92" s="371"/>
      <c r="M92" s="371"/>
    </row>
    <row r="93" spans="1:13" ht="18" customHeight="1">
      <c r="A93" s="512" t="s">
        <v>525</v>
      </c>
      <c r="B93" s="514">
        <f t="shared" si="1"/>
        <v>201</v>
      </c>
      <c r="C93" s="371">
        <v>34</v>
      </c>
      <c r="D93" s="371">
        <v>20</v>
      </c>
      <c r="E93" s="371">
        <v>52</v>
      </c>
      <c r="F93" s="371">
        <v>4</v>
      </c>
      <c r="G93" s="371">
        <v>16</v>
      </c>
      <c r="I93" s="489" t="s">
        <v>526</v>
      </c>
      <c r="J93" s="371"/>
      <c r="K93" s="371"/>
      <c r="L93" s="371"/>
      <c r="M93" s="371"/>
    </row>
    <row r="94" spans="1:13" ht="18" customHeight="1">
      <c r="A94" s="512" t="s">
        <v>527</v>
      </c>
      <c r="B94" s="514">
        <f t="shared" si="1"/>
        <v>219</v>
      </c>
      <c r="C94" s="371">
        <v>33</v>
      </c>
      <c r="D94" s="371">
        <v>22</v>
      </c>
      <c r="E94" s="371">
        <v>50</v>
      </c>
      <c r="F94" s="371">
        <v>2</v>
      </c>
      <c r="G94" s="371">
        <v>24</v>
      </c>
      <c r="I94" s="489" t="s">
        <v>528</v>
      </c>
    </row>
    <row r="95" spans="1:13" ht="18" customHeight="1">
      <c r="A95" s="512" t="s">
        <v>529</v>
      </c>
      <c r="B95" s="514">
        <f t="shared" si="1"/>
        <v>214</v>
      </c>
      <c r="C95" s="371">
        <v>30</v>
      </c>
      <c r="D95" s="371">
        <v>26</v>
      </c>
      <c r="E95" s="371">
        <v>39</v>
      </c>
      <c r="F95" s="371">
        <v>7</v>
      </c>
      <c r="G95" s="371">
        <v>28</v>
      </c>
      <c r="I95" s="482" t="s">
        <v>530</v>
      </c>
    </row>
    <row r="96" spans="1:13" ht="18" customHeight="1">
      <c r="A96" s="512" t="s">
        <v>531</v>
      </c>
      <c r="B96" s="514">
        <f t="shared" si="1"/>
        <v>482</v>
      </c>
      <c r="C96" s="371">
        <v>59</v>
      </c>
      <c r="D96" s="371">
        <v>38</v>
      </c>
      <c r="E96" s="371">
        <v>123</v>
      </c>
      <c r="F96" s="371">
        <v>10</v>
      </c>
      <c r="G96" s="371">
        <v>36</v>
      </c>
      <c r="I96" s="495" t="s">
        <v>532</v>
      </c>
    </row>
    <row r="97" spans="1:9" ht="18" customHeight="1">
      <c r="A97" s="512" t="s">
        <v>533</v>
      </c>
      <c r="B97" s="514">
        <f t="shared" si="1"/>
        <v>321</v>
      </c>
      <c r="C97" s="371">
        <v>40</v>
      </c>
      <c r="D97" s="371">
        <v>48</v>
      </c>
      <c r="E97" s="371">
        <v>43</v>
      </c>
      <c r="F97" s="371">
        <v>9</v>
      </c>
      <c r="G97" s="371">
        <v>30</v>
      </c>
      <c r="I97" s="489" t="s">
        <v>969</v>
      </c>
    </row>
    <row r="98" spans="1:9" ht="18" customHeight="1">
      <c r="A98" s="512" t="s">
        <v>534</v>
      </c>
      <c r="B98" s="514">
        <f t="shared" si="1"/>
        <v>591</v>
      </c>
      <c r="C98" s="371">
        <v>71</v>
      </c>
      <c r="D98" s="371">
        <v>70</v>
      </c>
      <c r="E98" s="371">
        <v>113</v>
      </c>
      <c r="F98" s="371">
        <v>13</v>
      </c>
      <c r="G98" s="371">
        <v>54</v>
      </c>
      <c r="I98" s="489" t="s">
        <v>535</v>
      </c>
    </row>
    <row r="99" spans="1:9" ht="18" customHeight="1">
      <c r="A99" s="512" t="s">
        <v>536</v>
      </c>
      <c r="B99" s="514">
        <f t="shared" si="1"/>
        <v>282</v>
      </c>
      <c r="C99" s="371">
        <v>33</v>
      </c>
      <c r="D99" s="371">
        <v>32</v>
      </c>
      <c r="E99" s="371">
        <v>50</v>
      </c>
      <c r="F99" s="371">
        <v>8</v>
      </c>
      <c r="G99" s="371">
        <v>33</v>
      </c>
      <c r="I99" s="482" t="s">
        <v>537</v>
      </c>
    </row>
    <row r="100" spans="1:9" ht="18" customHeight="1">
      <c r="A100" s="512" t="s">
        <v>538</v>
      </c>
      <c r="B100" s="514">
        <f t="shared" si="1"/>
        <v>319</v>
      </c>
      <c r="C100" s="371">
        <v>46</v>
      </c>
      <c r="D100" s="371">
        <v>39</v>
      </c>
      <c r="E100" s="371">
        <v>74</v>
      </c>
      <c r="F100" s="371">
        <v>7</v>
      </c>
      <c r="G100" s="371">
        <v>27</v>
      </c>
      <c r="I100" s="489" t="s">
        <v>805</v>
      </c>
    </row>
    <row r="101" spans="1:9" ht="18" customHeight="1">
      <c r="A101" s="512" t="s">
        <v>539</v>
      </c>
      <c r="B101" s="514">
        <f t="shared" si="1"/>
        <v>614</v>
      </c>
      <c r="C101" s="371">
        <v>82</v>
      </c>
      <c r="D101" s="371">
        <v>62</v>
      </c>
      <c r="E101" s="371">
        <v>131</v>
      </c>
      <c r="F101" s="371">
        <v>12</v>
      </c>
      <c r="G101" s="371">
        <v>51</v>
      </c>
      <c r="I101" s="482" t="s">
        <v>806</v>
      </c>
    </row>
    <row r="102" spans="1:9" ht="18" customHeight="1">
      <c r="A102" s="512" t="s">
        <v>540</v>
      </c>
      <c r="B102" s="514">
        <f t="shared" si="1"/>
        <v>243</v>
      </c>
      <c r="C102" s="371">
        <v>38</v>
      </c>
      <c r="D102" s="371">
        <v>20</v>
      </c>
      <c r="E102" s="371">
        <v>39</v>
      </c>
      <c r="F102" s="371">
        <v>8</v>
      </c>
      <c r="G102" s="371">
        <v>25</v>
      </c>
      <c r="I102" s="346" t="s">
        <v>807</v>
      </c>
    </row>
    <row r="103" spans="1:9" ht="18" customHeight="1">
      <c r="A103" s="512" t="s">
        <v>541</v>
      </c>
      <c r="B103" s="514">
        <f t="shared" si="1"/>
        <v>225</v>
      </c>
      <c r="C103" s="371">
        <v>26</v>
      </c>
      <c r="D103" s="371">
        <v>14</v>
      </c>
      <c r="E103" s="371">
        <v>52</v>
      </c>
      <c r="F103" s="371">
        <v>7</v>
      </c>
      <c r="G103" s="371">
        <v>20</v>
      </c>
      <c r="I103" s="495" t="s">
        <v>970</v>
      </c>
    </row>
    <row r="104" spans="1:9" ht="18" customHeight="1">
      <c r="A104" s="512" t="s">
        <v>542</v>
      </c>
      <c r="B104" s="514">
        <f t="shared" si="1"/>
        <v>120</v>
      </c>
      <c r="C104" s="371">
        <v>29</v>
      </c>
      <c r="D104" s="371">
        <v>6</v>
      </c>
      <c r="E104" s="371">
        <v>20</v>
      </c>
      <c r="F104" s="371">
        <v>7</v>
      </c>
      <c r="G104" s="371">
        <v>6</v>
      </c>
      <c r="I104" s="796" t="s">
        <v>543</v>
      </c>
    </row>
    <row r="105" spans="1:9" ht="18" customHeight="1">
      <c r="A105" s="512" t="s">
        <v>544</v>
      </c>
      <c r="B105" s="514">
        <f t="shared" si="1"/>
        <v>497</v>
      </c>
      <c r="C105" s="371">
        <v>63</v>
      </c>
      <c r="D105" s="371">
        <v>77</v>
      </c>
      <c r="E105" s="371">
        <v>83</v>
      </c>
      <c r="F105" s="371">
        <v>14</v>
      </c>
      <c r="G105" s="371">
        <v>50</v>
      </c>
      <c r="I105" s="489" t="s">
        <v>971</v>
      </c>
    </row>
    <row r="106" spans="1:9" ht="18" customHeight="1">
      <c r="A106" s="512" t="s">
        <v>545</v>
      </c>
      <c r="B106" s="514">
        <f t="shared" si="1"/>
        <v>283</v>
      </c>
      <c r="C106" s="371">
        <v>34</v>
      </c>
      <c r="D106" s="371">
        <v>34</v>
      </c>
      <c r="E106" s="371">
        <v>63</v>
      </c>
      <c r="F106" s="371">
        <v>6</v>
      </c>
      <c r="G106" s="371">
        <v>25</v>
      </c>
      <c r="I106" s="495" t="s">
        <v>546</v>
      </c>
    </row>
    <row r="107" spans="1:9" ht="18" customHeight="1">
      <c r="A107" s="512" t="s">
        <v>547</v>
      </c>
      <c r="B107" s="514">
        <f t="shared" si="1"/>
        <v>1033</v>
      </c>
      <c r="C107" s="481">
        <v>105</v>
      </c>
      <c r="D107" s="481">
        <v>68</v>
      </c>
      <c r="E107" s="481">
        <v>228</v>
      </c>
      <c r="F107" s="481">
        <v>24</v>
      </c>
      <c r="G107" s="481">
        <v>95</v>
      </c>
      <c r="I107" s="489" t="s">
        <v>972</v>
      </c>
    </row>
    <row r="108" spans="1:9" ht="18" customHeight="1">
      <c r="A108" s="513"/>
      <c r="B108" s="514"/>
      <c r="H108" s="481"/>
      <c r="I108" s="499"/>
    </row>
    <row r="109" spans="1:9" ht="20.25" customHeight="1">
      <c r="A109" s="502" t="s">
        <v>295</v>
      </c>
      <c r="B109" s="515">
        <f>SUM(B75:B107)</f>
        <v>14510</v>
      </c>
      <c r="C109" s="516">
        <f>SUM(C75:C107)</f>
        <v>1915</v>
      </c>
      <c r="D109" s="516">
        <f t="shared" ref="D109:G109" si="2">SUM(D75:D107)</f>
        <v>1396</v>
      </c>
      <c r="E109" s="516">
        <f t="shared" si="2"/>
        <v>2910</v>
      </c>
      <c r="F109" s="516">
        <f t="shared" si="2"/>
        <v>494</v>
      </c>
      <c r="G109" s="516">
        <f t="shared" si="2"/>
        <v>1537</v>
      </c>
      <c r="H109" s="516"/>
      <c r="I109" s="504" t="s">
        <v>204</v>
      </c>
    </row>
    <row r="110" spans="1:9" ht="20.25" customHeight="1">
      <c r="A110" s="517"/>
      <c r="C110" s="354"/>
      <c r="D110" s="354"/>
      <c r="E110" s="354"/>
      <c r="F110" s="354"/>
      <c r="H110" s="518"/>
    </row>
    <row r="111" spans="1:9" ht="12.75">
      <c r="A111" s="517" t="s">
        <v>557</v>
      </c>
      <c r="B111" s="519"/>
      <c r="C111" s="519"/>
      <c r="E111" s="520"/>
      <c r="F111" s="521"/>
      <c r="G111" s="521"/>
      <c r="I111" s="522" t="s">
        <v>558</v>
      </c>
    </row>
    <row r="112" spans="1:9" ht="12.75">
      <c r="A112" s="517"/>
      <c r="B112" s="519"/>
      <c r="C112" s="519"/>
      <c r="E112" s="520"/>
      <c r="F112" s="521"/>
      <c r="G112" s="521"/>
      <c r="I112" s="523"/>
    </row>
    <row r="113" spans="1:9" ht="12.75">
      <c r="A113" s="434"/>
      <c r="B113" s="435"/>
      <c r="C113" s="435"/>
      <c r="D113" s="346"/>
      <c r="F113" s="354"/>
      <c r="G113" s="461"/>
      <c r="I113" s="346"/>
    </row>
    <row r="114" spans="1:9" ht="14.25">
      <c r="A114" s="432" t="s">
        <v>834</v>
      </c>
      <c r="B114" s="524"/>
      <c r="C114" s="524"/>
      <c r="D114" s="524"/>
      <c r="F114" s="525"/>
      <c r="G114" s="525"/>
      <c r="I114" s="798" t="s">
        <v>963</v>
      </c>
    </row>
  </sheetData>
  <printOptions gridLinesSet="0"/>
  <pageMargins left="0.78740157480314965" right="0.59055118110236227" top="1.1811023622047245" bottom="1.1811023622047245" header="0.51181102362204722" footer="0.51181102362204722"/>
  <pageSetup paperSize="9" scale="66" orientation="portrait" r:id="rId1"/>
  <headerFooter alignWithMargins="0"/>
  <rowBreaks count="1" manualBreakCount="1">
    <brk id="63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 syncVertical="1" syncRef="A118" transitionEvaluation="1">
    <tabColor rgb="FF7030A0"/>
  </sheetPr>
  <dimension ref="A1:F132"/>
  <sheetViews>
    <sheetView showGridLines="0" view="pageLayout" topLeftCell="A118" zoomScaleNormal="137" workbookViewId="0">
      <selection activeCell="F70" sqref="F70"/>
    </sheetView>
  </sheetViews>
  <sheetFormatPr baseColWidth="10" defaultColWidth="11" defaultRowHeight="12.75"/>
  <cols>
    <col min="1" max="1" width="39.42578125" style="346" customWidth="1"/>
    <col min="2" max="2" width="15.28515625" style="347" customWidth="1"/>
    <col min="3" max="3" width="16.7109375" style="347" customWidth="1"/>
    <col min="4" max="4" width="42.5703125" style="346" customWidth="1"/>
    <col min="5" max="5" width="6.42578125" style="346" customWidth="1"/>
    <col min="6" max="6" width="27.28515625" style="346" customWidth="1"/>
    <col min="7" max="239" width="11" style="346" customWidth="1"/>
    <col min="240" max="253" width="11" style="346"/>
    <col min="254" max="254" width="38.7109375" style="346" customWidth="1"/>
    <col min="255" max="256" width="14.7109375" style="346" customWidth="1"/>
    <col min="257" max="257" width="38.7109375" style="346" customWidth="1"/>
    <col min="258" max="258" width="6.42578125" style="346" customWidth="1"/>
    <col min="259" max="259" width="27" style="346" customWidth="1"/>
    <col min="260" max="261" width="33.85546875" style="346" customWidth="1"/>
    <col min="262" max="262" width="27.28515625" style="346" customWidth="1"/>
    <col min="263" max="495" width="11" style="346" customWidth="1"/>
    <col min="496" max="509" width="11" style="346"/>
    <col min="510" max="510" width="38.7109375" style="346" customWidth="1"/>
    <col min="511" max="512" width="14.7109375" style="346" customWidth="1"/>
    <col min="513" max="513" width="38.7109375" style="346" customWidth="1"/>
    <col min="514" max="514" width="6.42578125" style="346" customWidth="1"/>
    <col min="515" max="515" width="27" style="346" customWidth="1"/>
    <col min="516" max="517" width="33.85546875" style="346" customWidth="1"/>
    <col min="518" max="518" width="27.28515625" style="346" customWidth="1"/>
    <col min="519" max="751" width="11" style="346" customWidth="1"/>
    <col min="752" max="765" width="11" style="346"/>
    <col min="766" max="766" width="38.7109375" style="346" customWidth="1"/>
    <col min="767" max="768" width="14.7109375" style="346" customWidth="1"/>
    <col min="769" max="769" width="38.7109375" style="346" customWidth="1"/>
    <col min="770" max="770" width="6.42578125" style="346" customWidth="1"/>
    <col min="771" max="771" width="27" style="346" customWidth="1"/>
    <col min="772" max="773" width="33.85546875" style="346" customWidth="1"/>
    <col min="774" max="774" width="27.28515625" style="346" customWidth="1"/>
    <col min="775" max="1007" width="11" style="346" customWidth="1"/>
    <col min="1008" max="1021" width="11" style="346"/>
    <col min="1022" max="1022" width="38.7109375" style="346" customWidth="1"/>
    <col min="1023" max="1024" width="14.7109375" style="346" customWidth="1"/>
    <col min="1025" max="1025" width="38.7109375" style="346" customWidth="1"/>
    <col min="1026" max="1026" width="6.42578125" style="346" customWidth="1"/>
    <col min="1027" max="1027" width="27" style="346" customWidth="1"/>
    <col min="1028" max="1029" width="33.85546875" style="346" customWidth="1"/>
    <col min="1030" max="1030" width="27.28515625" style="346" customWidth="1"/>
    <col min="1031" max="1263" width="11" style="346" customWidth="1"/>
    <col min="1264" max="1277" width="11" style="346"/>
    <col min="1278" max="1278" width="38.7109375" style="346" customWidth="1"/>
    <col min="1279" max="1280" width="14.7109375" style="346" customWidth="1"/>
    <col min="1281" max="1281" width="38.7109375" style="346" customWidth="1"/>
    <col min="1282" max="1282" width="6.42578125" style="346" customWidth="1"/>
    <col min="1283" max="1283" width="27" style="346" customWidth="1"/>
    <col min="1284" max="1285" width="33.85546875" style="346" customWidth="1"/>
    <col min="1286" max="1286" width="27.28515625" style="346" customWidth="1"/>
    <col min="1287" max="1519" width="11" style="346" customWidth="1"/>
    <col min="1520" max="1533" width="11" style="346"/>
    <col min="1534" max="1534" width="38.7109375" style="346" customWidth="1"/>
    <col min="1535" max="1536" width="14.7109375" style="346" customWidth="1"/>
    <col min="1537" max="1537" width="38.7109375" style="346" customWidth="1"/>
    <col min="1538" max="1538" width="6.42578125" style="346" customWidth="1"/>
    <col min="1539" max="1539" width="27" style="346" customWidth="1"/>
    <col min="1540" max="1541" width="33.85546875" style="346" customWidth="1"/>
    <col min="1542" max="1542" width="27.28515625" style="346" customWidth="1"/>
    <col min="1543" max="1775" width="11" style="346" customWidth="1"/>
    <col min="1776" max="1789" width="11" style="346"/>
    <col min="1790" max="1790" width="38.7109375" style="346" customWidth="1"/>
    <col min="1791" max="1792" width="14.7109375" style="346" customWidth="1"/>
    <col min="1793" max="1793" width="38.7109375" style="346" customWidth="1"/>
    <col min="1794" max="1794" width="6.42578125" style="346" customWidth="1"/>
    <col min="1795" max="1795" width="27" style="346" customWidth="1"/>
    <col min="1796" max="1797" width="33.85546875" style="346" customWidth="1"/>
    <col min="1798" max="1798" width="27.28515625" style="346" customWidth="1"/>
    <col min="1799" max="2031" width="11" style="346" customWidth="1"/>
    <col min="2032" max="2045" width="11" style="346"/>
    <col min="2046" max="2046" width="38.7109375" style="346" customWidth="1"/>
    <col min="2047" max="2048" width="14.7109375" style="346" customWidth="1"/>
    <col min="2049" max="2049" width="38.7109375" style="346" customWidth="1"/>
    <col min="2050" max="2050" width="6.42578125" style="346" customWidth="1"/>
    <col min="2051" max="2051" width="27" style="346" customWidth="1"/>
    <col min="2052" max="2053" width="33.85546875" style="346" customWidth="1"/>
    <col min="2054" max="2054" width="27.28515625" style="346" customWidth="1"/>
    <col min="2055" max="2287" width="11" style="346" customWidth="1"/>
    <col min="2288" max="2301" width="11" style="346"/>
    <col min="2302" max="2302" width="38.7109375" style="346" customWidth="1"/>
    <col min="2303" max="2304" width="14.7109375" style="346" customWidth="1"/>
    <col min="2305" max="2305" width="38.7109375" style="346" customWidth="1"/>
    <col min="2306" max="2306" width="6.42578125" style="346" customWidth="1"/>
    <col min="2307" max="2307" width="27" style="346" customWidth="1"/>
    <col min="2308" max="2309" width="33.85546875" style="346" customWidth="1"/>
    <col min="2310" max="2310" width="27.28515625" style="346" customWidth="1"/>
    <col min="2311" max="2543" width="11" style="346" customWidth="1"/>
    <col min="2544" max="2557" width="11" style="346"/>
    <col min="2558" max="2558" width="38.7109375" style="346" customWidth="1"/>
    <col min="2559" max="2560" width="14.7109375" style="346" customWidth="1"/>
    <col min="2561" max="2561" width="38.7109375" style="346" customWidth="1"/>
    <col min="2562" max="2562" width="6.42578125" style="346" customWidth="1"/>
    <col min="2563" max="2563" width="27" style="346" customWidth="1"/>
    <col min="2564" max="2565" width="33.85546875" style="346" customWidth="1"/>
    <col min="2566" max="2566" width="27.28515625" style="346" customWidth="1"/>
    <col min="2567" max="2799" width="11" style="346" customWidth="1"/>
    <col min="2800" max="2813" width="11" style="346"/>
    <col min="2814" max="2814" width="38.7109375" style="346" customWidth="1"/>
    <col min="2815" max="2816" width="14.7109375" style="346" customWidth="1"/>
    <col min="2817" max="2817" width="38.7109375" style="346" customWidth="1"/>
    <col min="2818" max="2818" width="6.42578125" style="346" customWidth="1"/>
    <col min="2819" max="2819" width="27" style="346" customWidth="1"/>
    <col min="2820" max="2821" width="33.85546875" style="346" customWidth="1"/>
    <col min="2822" max="2822" width="27.28515625" style="346" customWidth="1"/>
    <col min="2823" max="3055" width="11" style="346" customWidth="1"/>
    <col min="3056" max="3069" width="11" style="346"/>
    <col min="3070" max="3070" width="38.7109375" style="346" customWidth="1"/>
    <col min="3071" max="3072" width="14.7109375" style="346" customWidth="1"/>
    <col min="3073" max="3073" width="38.7109375" style="346" customWidth="1"/>
    <col min="3074" max="3074" width="6.42578125" style="346" customWidth="1"/>
    <col min="3075" max="3075" width="27" style="346" customWidth="1"/>
    <col min="3076" max="3077" width="33.85546875" style="346" customWidth="1"/>
    <col min="3078" max="3078" width="27.28515625" style="346" customWidth="1"/>
    <col min="3079" max="3311" width="11" style="346" customWidth="1"/>
    <col min="3312" max="3325" width="11" style="346"/>
    <col min="3326" max="3326" width="38.7109375" style="346" customWidth="1"/>
    <col min="3327" max="3328" width="14.7109375" style="346" customWidth="1"/>
    <col min="3329" max="3329" width="38.7109375" style="346" customWidth="1"/>
    <col min="3330" max="3330" width="6.42578125" style="346" customWidth="1"/>
    <col min="3331" max="3331" width="27" style="346" customWidth="1"/>
    <col min="3332" max="3333" width="33.85546875" style="346" customWidth="1"/>
    <col min="3334" max="3334" width="27.28515625" style="346" customWidth="1"/>
    <col min="3335" max="3567" width="11" style="346" customWidth="1"/>
    <col min="3568" max="3581" width="11" style="346"/>
    <col min="3582" max="3582" width="38.7109375" style="346" customWidth="1"/>
    <col min="3583" max="3584" width="14.7109375" style="346" customWidth="1"/>
    <col min="3585" max="3585" width="38.7109375" style="346" customWidth="1"/>
    <col min="3586" max="3586" width="6.42578125" style="346" customWidth="1"/>
    <col min="3587" max="3587" width="27" style="346" customWidth="1"/>
    <col min="3588" max="3589" width="33.85546875" style="346" customWidth="1"/>
    <col min="3590" max="3590" width="27.28515625" style="346" customWidth="1"/>
    <col min="3591" max="3823" width="11" style="346" customWidth="1"/>
    <col min="3824" max="3837" width="11" style="346"/>
    <col min="3838" max="3838" width="38.7109375" style="346" customWidth="1"/>
    <col min="3839" max="3840" width="14.7109375" style="346" customWidth="1"/>
    <col min="3841" max="3841" width="38.7109375" style="346" customWidth="1"/>
    <col min="3842" max="3842" width="6.42578125" style="346" customWidth="1"/>
    <col min="3843" max="3843" width="27" style="346" customWidth="1"/>
    <col min="3844" max="3845" width="33.85546875" style="346" customWidth="1"/>
    <col min="3846" max="3846" width="27.28515625" style="346" customWidth="1"/>
    <col min="3847" max="4079" width="11" style="346" customWidth="1"/>
    <col min="4080" max="4093" width="11" style="346"/>
    <col min="4094" max="4094" width="38.7109375" style="346" customWidth="1"/>
    <col min="4095" max="4096" width="14.7109375" style="346" customWidth="1"/>
    <col min="4097" max="4097" width="38.7109375" style="346" customWidth="1"/>
    <col min="4098" max="4098" width="6.42578125" style="346" customWidth="1"/>
    <col min="4099" max="4099" width="27" style="346" customWidth="1"/>
    <col min="4100" max="4101" width="33.85546875" style="346" customWidth="1"/>
    <col min="4102" max="4102" width="27.28515625" style="346" customWidth="1"/>
    <col min="4103" max="4335" width="11" style="346" customWidth="1"/>
    <col min="4336" max="4349" width="11" style="346"/>
    <col min="4350" max="4350" width="38.7109375" style="346" customWidth="1"/>
    <col min="4351" max="4352" width="14.7109375" style="346" customWidth="1"/>
    <col min="4353" max="4353" width="38.7109375" style="346" customWidth="1"/>
    <col min="4354" max="4354" width="6.42578125" style="346" customWidth="1"/>
    <col min="4355" max="4355" width="27" style="346" customWidth="1"/>
    <col min="4356" max="4357" width="33.85546875" style="346" customWidth="1"/>
    <col min="4358" max="4358" width="27.28515625" style="346" customWidth="1"/>
    <col min="4359" max="4591" width="11" style="346" customWidth="1"/>
    <col min="4592" max="4605" width="11" style="346"/>
    <col min="4606" max="4606" width="38.7109375" style="346" customWidth="1"/>
    <col min="4607" max="4608" width="14.7109375" style="346" customWidth="1"/>
    <col min="4609" max="4609" width="38.7109375" style="346" customWidth="1"/>
    <col min="4610" max="4610" width="6.42578125" style="346" customWidth="1"/>
    <col min="4611" max="4611" width="27" style="346" customWidth="1"/>
    <col min="4612" max="4613" width="33.85546875" style="346" customWidth="1"/>
    <col min="4614" max="4614" width="27.28515625" style="346" customWidth="1"/>
    <col min="4615" max="4847" width="11" style="346" customWidth="1"/>
    <col min="4848" max="4861" width="11" style="346"/>
    <col min="4862" max="4862" width="38.7109375" style="346" customWidth="1"/>
    <col min="4863" max="4864" width="14.7109375" style="346" customWidth="1"/>
    <col min="4865" max="4865" width="38.7109375" style="346" customWidth="1"/>
    <col min="4866" max="4866" width="6.42578125" style="346" customWidth="1"/>
    <col min="4867" max="4867" width="27" style="346" customWidth="1"/>
    <col min="4868" max="4869" width="33.85546875" style="346" customWidth="1"/>
    <col min="4870" max="4870" width="27.28515625" style="346" customWidth="1"/>
    <col min="4871" max="5103" width="11" style="346" customWidth="1"/>
    <col min="5104" max="5117" width="11" style="346"/>
    <col min="5118" max="5118" width="38.7109375" style="346" customWidth="1"/>
    <col min="5119" max="5120" width="14.7109375" style="346" customWidth="1"/>
    <col min="5121" max="5121" width="38.7109375" style="346" customWidth="1"/>
    <col min="5122" max="5122" width="6.42578125" style="346" customWidth="1"/>
    <col min="5123" max="5123" width="27" style="346" customWidth="1"/>
    <col min="5124" max="5125" width="33.85546875" style="346" customWidth="1"/>
    <col min="5126" max="5126" width="27.28515625" style="346" customWidth="1"/>
    <col min="5127" max="5359" width="11" style="346" customWidth="1"/>
    <col min="5360" max="5373" width="11" style="346"/>
    <col min="5374" max="5374" width="38.7109375" style="346" customWidth="1"/>
    <col min="5375" max="5376" width="14.7109375" style="346" customWidth="1"/>
    <col min="5377" max="5377" width="38.7109375" style="346" customWidth="1"/>
    <col min="5378" max="5378" width="6.42578125" style="346" customWidth="1"/>
    <col min="5379" max="5379" width="27" style="346" customWidth="1"/>
    <col min="5380" max="5381" width="33.85546875" style="346" customWidth="1"/>
    <col min="5382" max="5382" width="27.28515625" style="346" customWidth="1"/>
    <col min="5383" max="5615" width="11" style="346" customWidth="1"/>
    <col min="5616" max="5629" width="11" style="346"/>
    <col min="5630" max="5630" width="38.7109375" style="346" customWidth="1"/>
    <col min="5631" max="5632" width="14.7109375" style="346" customWidth="1"/>
    <col min="5633" max="5633" width="38.7109375" style="346" customWidth="1"/>
    <col min="5634" max="5634" width="6.42578125" style="346" customWidth="1"/>
    <col min="5635" max="5635" width="27" style="346" customWidth="1"/>
    <col min="5636" max="5637" width="33.85546875" style="346" customWidth="1"/>
    <col min="5638" max="5638" width="27.28515625" style="346" customWidth="1"/>
    <col min="5639" max="5871" width="11" style="346" customWidth="1"/>
    <col min="5872" max="5885" width="11" style="346"/>
    <col min="5886" max="5886" width="38.7109375" style="346" customWidth="1"/>
    <col min="5887" max="5888" width="14.7109375" style="346" customWidth="1"/>
    <col min="5889" max="5889" width="38.7109375" style="346" customWidth="1"/>
    <col min="5890" max="5890" width="6.42578125" style="346" customWidth="1"/>
    <col min="5891" max="5891" width="27" style="346" customWidth="1"/>
    <col min="5892" max="5893" width="33.85546875" style="346" customWidth="1"/>
    <col min="5894" max="5894" width="27.28515625" style="346" customWidth="1"/>
    <col min="5895" max="6127" width="11" style="346" customWidth="1"/>
    <col min="6128" max="6141" width="11" style="346"/>
    <col min="6142" max="6142" width="38.7109375" style="346" customWidth="1"/>
    <col min="6143" max="6144" width="14.7109375" style="346" customWidth="1"/>
    <col min="6145" max="6145" width="38.7109375" style="346" customWidth="1"/>
    <col min="6146" max="6146" width="6.42578125" style="346" customWidth="1"/>
    <col min="6147" max="6147" width="27" style="346" customWidth="1"/>
    <col min="6148" max="6149" width="33.85546875" style="346" customWidth="1"/>
    <col min="6150" max="6150" width="27.28515625" style="346" customWidth="1"/>
    <col min="6151" max="6383" width="11" style="346" customWidth="1"/>
    <col min="6384" max="6397" width="11" style="346"/>
    <col min="6398" max="6398" width="38.7109375" style="346" customWidth="1"/>
    <col min="6399" max="6400" width="14.7109375" style="346" customWidth="1"/>
    <col min="6401" max="6401" width="38.7109375" style="346" customWidth="1"/>
    <col min="6402" max="6402" width="6.42578125" style="346" customWidth="1"/>
    <col min="6403" max="6403" width="27" style="346" customWidth="1"/>
    <col min="6404" max="6405" width="33.85546875" style="346" customWidth="1"/>
    <col min="6406" max="6406" width="27.28515625" style="346" customWidth="1"/>
    <col min="6407" max="6639" width="11" style="346" customWidth="1"/>
    <col min="6640" max="6653" width="11" style="346"/>
    <col min="6654" max="6654" width="38.7109375" style="346" customWidth="1"/>
    <col min="6655" max="6656" width="14.7109375" style="346" customWidth="1"/>
    <col min="6657" max="6657" width="38.7109375" style="346" customWidth="1"/>
    <col min="6658" max="6658" width="6.42578125" style="346" customWidth="1"/>
    <col min="6659" max="6659" width="27" style="346" customWidth="1"/>
    <col min="6660" max="6661" width="33.85546875" style="346" customWidth="1"/>
    <col min="6662" max="6662" width="27.28515625" style="346" customWidth="1"/>
    <col min="6663" max="6895" width="11" style="346" customWidth="1"/>
    <col min="6896" max="6909" width="11" style="346"/>
    <col min="6910" max="6910" width="38.7109375" style="346" customWidth="1"/>
    <col min="6911" max="6912" width="14.7109375" style="346" customWidth="1"/>
    <col min="6913" max="6913" width="38.7109375" style="346" customWidth="1"/>
    <col min="6914" max="6914" width="6.42578125" style="346" customWidth="1"/>
    <col min="6915" max="6915" width="27" style="346" customWidth="1"/>
    <col min="6916" max="6917" width="33.85546875" style="346" customWidth="1"/>
    <col min="6918" max="6918" width="27.28515625" style="346" customWidth="1"/>
    <col min="6919" max="7151" width="11" style="346" customWidth="1"/>
    <col min="7152" max="7165" width="11" style="346"/>
    <col min="7166" max="7166" width="38.7109375" style="346" customWidth="1"/>
    <col min="7167" max="7168" width="14.7109375" style="346" customWidth="1"/>
    <col min="7169" max="7169" width="38.7109375" style="346" customWidth="1"/>
    <col min="7170" max="7170" width="6.42578125" style="346" customWidth="1"/>
    <col min="7171" max="7171" width="27" style="346" customWidth="1"/>
    <col min="7172" max="7173" width="33.85546875" style="346" customWidth="1"/>
    <col min="7174" max="7174" width="27.28515625" style="346" customWidth="1"/>
    <col min="7175" max="7407" width="11" style="346" customWidth="1"/>
    <col min="7408" max="7421" width="11" style="346"/>
    <col min="7422" max="7422" width="38.7109375" style="346" customWidth="1"/>
    <col min="7423" max="7424" width="14.7109375" style="346" customWidth="1"/>
    <col min="7425" max="7425" width="38.7109375" style="346" customWidth="1"/>
    <col min="7426" max="7426" width="6.42578125" style="346" customWidth="1"/>
    <col min="7427" max="7427" width="27" style="346" customWidth="1"/>
    <col min="7428" max="7429" width="33.85546875" style="346" customWidth="1"/>
    <col min="7430" max="7430" width="27.28515625" style="346" customWidth="1"/>
    <col min="7431" max="7663" width="11" style="346" customWidth="1"/>
    <col min="7664" max="7677" width="11" style="346"/>
    <col min="7678" max="7678" width="38.7109375" style="346" customWidth="1"/>
    <col min="7679" max="7680" width="14.7109375" style="346" customWidth="1"/>
    <col min="7681" max="7681" width="38.7109375" style="346" customWidth="1"/>
    <col min="7682" max="7682" width="6.42578125" style="346" customWidth="1"/>
    <col min="7683" max="7683" width="27" style="346" customWidth="1"/>
    <col min="7684" max="7685" width="33.85546875" style="346" customWidth="1"/>
    <col min="7686" max="7686" width="27.28515625" style="346" customWidth="1"/>
    <col min="7687" max="7919" width="11" style="346" customWidth="1"/>
    <col min="7920" max="7933" width="11" style="346"/>
    <col min="7934" max="7934" width="38.7109375" style="346" customWidth="1"/>
    <col min="7935" max="7936" width="14.7109375" style="346" customWidth="1"/>
    <col min="7937" max="7937" width="38.7109375" style="346" customWidth="1"/>
    <col min="7938" max="7938" width="6.42578125" style="346" customWidth="1"/>
    <col min="7939" max="7939" width="27" style="346" customWidth="1"/>
    <col min="7940" max="7941" width="33.85546875" style="346" customWidth="1"/>
    <col min="7942" max="7942" width="27.28515625" style="346" customWidth="1"/>
    <col min="7943" max="8175" width="11" style="346" customWidth="1"/>
    <col min="8176" max="8189" width="11" style="346"/>
    <col min="8190" max="8190" width="38.7109375" style="346" customWidth="1"/>
    <col min="8191" max="8192" width="14.7109375" style="346" customWidth="1"/>
    <col min="8193" max="8193" width="38.7109375" style="346" customWidth="1"/>
    <col min="8194" max="8194" width="6.42578125" style="346" customWidth="1"/>
    <col min="8195" max="8195" width="27" style="346" customWidth="1"/>
    <col min="8196" max="8197" width="33.85546875" style="346" customWidth="1"/>
    <col min="8198" max="8198" width="27.28515625" style="346" customWidth="1"/>
    <col min="8199" max="8431" width="11" style="346" customWidth="1"/>
    <col min="8432" max="8445" width="11" style="346"/>
    <col min="8446" max="8446" width="38.7109375" style="346" customWidth="1"/>
    <col min="8447" max="8448" width="14.7109375" style="346" customWidth="1"/>
    <col min="8449" max="8449" width="38.7109375" style="346" customWidth="1"/>
    <col min="8450" max="8450" width="6.42578125" style="346" customWidth="1"/>
    <col min="8451" max="8451" width="27" style="346" customWidth="1"/>
    <col min="8452" max="8453" width="33.85546875" style="346" customWidth="1"/>
    <col min="8454" max="8454" width="27.28515625" style="346" customWidth="1"/>
    <col min="8455" max="8687" width="11" style="346" customWidth="1"/>
    <col min="8688" max="8701" width="11" style="346"/>
    <col min="8702" max="8702" width="38.7109375" style="346" customWidth="1"/>
    <col min="8703" max="8704" width="14.7109375" style="346" customWidth="1"/>
    <col min="8705" max="8705" width="38.7109375" style="346" customWidth="1"/>
    <col min="8706" max="8706" width="6.42578125" style="346" customWidth="1"/>
    <col min="8707" max="8707" width="27" style="346" customWidth="1"/>
    <col min="8708" max="8709" width="33.85546875" style="346" customWidth="1"/>
    <col min="8710" max="8710" width="27.28515625" style="346" customWidth="1"/>
    <col min="8711" max="8943" width="11" style="346" customWidth="1"/>
    <col min="8944" max="8957" width="11" style="346"/>
    <col min="8958" max="8958" width="38.7109375" style="346" customWidth="1"/>
    <col min="8959" max="8960" width="14.7109375" style="346" customWidth="1"/>
    <col min="8961" max="8961" width="38.7109375" style="346" customWidth="1"/>
    <col min="8962" max="8962" width="6.42578125" style="346" customWidth="1"/>
    <col min="8963" max="8963" width="27" style="346" customWidth="1"/>
    <col min="8964" max="8965" width="33.85546875" style="346" customWidth="1"/>
    <col min="8966" max="8966" width="27.28515625" style="346" customWidth="1"/>
    <col min="8967" max="9199" width="11" style="346" customWidth="1"/>
    <col min="9200" max="9213" width="11" style="346"/>
    <col min="9214" max="9214" width="38.7109375" style="346" customWidth="1"/>
    <col min="9215" max="9216" width="14.7109375" style="346" customWidth="1"/>
    <col min="9217" max="9217" width="38.7109375" style="346" customWidth="1"/>
    <col min="9218" max="9218" width="6.42578125" style="346" customWidth="1"/>
    <col min="9219" max="9219" width="27" style="346" customWidth="1"/>
    <col min="9220" max="9221" width="33.85546875" style="346" customWidth="1"/>
    <col min="9222" max="9222" width="27.28515625" style="346" customWidth="1"/>
    <col min="9223" max="9455" width="11" style="346" customWidth="1"/>
    <col min="9456" max="9469" width="11" style="346"/>
    <col min="9470" max="9470" width="38.7109375" style="346" customWidth="1"/>
    <col min="9471" max="9472" width="14.7109375" style="346" customWidth="1"/>
    <col min="9473" max="9473" width="38.7109375" style="346" customWidth="1"/>
    <col min="9474" max="9474" width="6.42578125" style="346" customWidth="1"/>
    <col min="9475" max="9475" width="27" style="346" customWidth="1"/>
    <col min="9476" max="9477" width="33.85546875" style="346" customWidth="1"/>
    <col min="9478" max="9478" width="27.28515625" style="346" customWidth="1"/>
    <col min="9479" max="9711" width="11" style="346" customWidth="1"/>
    <col min="9712" max="9725" width="11" style="346"/>
    <col min="9726" max="9726" width="38.7109375" style="346" customWidth="1"/>
    <col min="9727" max="9728" width="14.7109375" style="346" customWidth="1"/>
    <col min="9729" max="9729" width="38.7109375" style="346" customWidth="1"/>
    <col min="9730" max="9730" width="6.42578125" style="346" customWidth="1"/>
    <col min="9731" max="9731" width="27" style="346" customWidth="1"/>
    <col min="9732" max="9733" width="33.85546875" style="346" customWidth="1"/>
    <col min="9734" max="9734" width="27.28515625" style="346" customWidth="1"/>
    <col min="9735" max="9967" width="11" style="346" customWidth="1"/>
    <col min="9968" max="9981" width="11" style="346"/>
    <col min="9982" max="9982" width="38.7109375" style="346" customWidth="1"/>
    <col min="9983" max="9984" width="14.7109375" style="346" customWidth="1"/>
    <col min="9985" max="9985" width="38.7109375" style="346" customWidth="1"/>
    <col min="9986" max="9986" width="6.42578125" style="346" customWidth="1"/>
    <col min="9987" max="9987" width="27" style="346" customWidth="1"/>
    <col min="9988" max="9989" width="33.85546875" style="346" customWidth="1"/>
    <col min="9990" max="9990" width="27.28515625" style="346" customWidth="1"/>
    <col min="9991" max="10223" width="11" style="346" customWidth="1"/>
    <col min="10224" max="10237" width="11" style="346"/>
    <col min="10238" max="10238" width="38.7109375" style="346" customWidth="1"/>
    <col min="10239" max="10240" width="14.7109375" style="346" customWidth="1"/>
    <col min="10241" max="10241" width="38.7109375" style="346" customWidth="1"/>
    <col min="10242" max="10242" width="6.42578125" style="346" customWidth="1"/>
    <col min="10243" max="10243" width="27" style="346" customWidth="1"/>
    <col min="10244" max="10245" width="33.85546875" style="346" customWidth="1"/>
    <col min="10246" max="10246" width="27.28515625" style="346" customWidth="1"/>
    <col min="10247" max="10479" width="11" style="346" customWidth="1"/>
    <col min="10480" max="10493" width="11" style="346"/>
    <col min="10494" max="10494" width="38.7109375" style="346" customWidth="1"/>
    <col min="10495" max="10496" width="14.7109375" style="346" customWidth="1"/>
    <col min="10497" max="10497" width="38.7109375" style="346" customWidth="1"/>
    <col min="10498" max="10498" width="6.42578125" style="346" customWidth="1"/>
    <col min="10499" max="10499" width="27" style="346" customWidth="1"/>
    <col min="10500" max="10501" width="33.85546875" style="346" customWidth="1"/>
    <col min="10502" max="10502" width="27.28515625" style="346" customWidth="1"/>
    <col min="10503" max="10735" width="11" style="346" customWidth="1"/>
    <col min="10736" max="10749" width="11" style="346"/>
    <col min="10750" max="10750" width="38.7109375" style="346" customWidth="1"/>
    <col min="10751" max="10752" width="14.7109375" style="346" customWidth="1"/>
    <col min="10753" max="10753" width="38.7109375" style="346" customWidth="1"/>
    <col min="10754" max="10754" width="6.42578125" style="346" customWidth="1"/>
    <col min="10755" max="10755" width="27" style="346" customWidth="1"/>
    <col min="10756" max="10757" width="33.85546875" style="346" customWidth="1"/>
    <col min="10758" max="10758" width="27.28515625" style="346" customWidth="1"/>
    <col min="10759" max="10991" width="11" style="346" customWidth="1"/>
    <col min="10992" max="11005" width="11" style="346"/>
    <col min="11006" max="11006" width="38.7109375" style="346" customWidth="1"/>
    <col min="11007" max="11008" width="14.7109375" style="346" customWidth="1"/>
    <col min="11009" max="11009" width="38.7109375" style="346" customWidth="1"/>
    <col min="11010" max="11010" width="6.42578125" style="346" customWidth="1"/>
    <col min="11011" max="11011" width="27" style="346" customWidth="1"/>
    <col min="11012" max="11013" width="33.85546875" style="346" customWidth="1"/>
    <col min="11014" max="11014" width="27.28515625" style="346" customWidth="1"/>
    <col min="11015" max="11247" width="11" style="346" customWidth="1"/>
    <col min="11248" max="11261" width="11" style="346"/>
    <col min="11262" max="11262" width="38.7109375" style="346" customWidth="1"/>
    <col min="11263" max="11264" width="14.7109375" style="346" customWidth="1"/>
    <col min="11265" max="11265" width="38.7109375" style="346" customWidth="1"/>
    <col min="11266" max="11266" width="6.42578125" style="346" customWidth="1"/>
    <col min="11267" max="11267" width="27" style="346" customWidth="1"/>
    <col min="11268" max="11269" width="33.85546875" style="346" customWidth="1"/>
    <col min="11270" max="11270" width="27.28515625" style="346" customWidth="1"/>
    <col min="11271" max="11503" width="11" style="346" customWidth="1"/>
    <col min="11504" max="11517" width="11" style="346"/>
    <col min="11518" max="11518" width="38.7109375" style="346" customWidth="1"/>
    <col min="11519" max="11520" width="14.7109375" style="346" customWidth="1"/>
    <col min="11521" max="11521" width="38.7109375" style="346" customWidth="1"/>
    <col min="11522" max="11522" width="6.42578125" style="346" customWidth="1"/>
    <col min="11523" max="11523" width="27" style="346" customWidth="1"/>
    <col min="11524" max="11525" width="33.85546875" style="346" customWidth="1"/>
    <col min="11526" max="11526" width="27.28515625" style="346" customWidth="1"/>
    <col min="11527" max="11759" width="11" style="346" customWidth="1"/>
    <col min="11760" max="11773" width="11" style="346"/>
    <col min="11774" max="11774" width="38.7109375" style="346" customWidth="1"/>
    <col min="11775" max="11776" width="14.7109375" style="346" customWidth="1"/>
    <col min="11777" max="11777" width="38.7109375" style="346" customWidth="1"/>
    <col min="11778" max="11778" width="6.42578125" style="346" customWidth="1"/>
    <col min="11779" max="11779" width="27" style="346" customWidth="1"/>
    <col min="11780" max="11781" width="33.85546875" style="346" customWidth="1"/>
    <col min="11782" max="11782" width="27.28515625" style="346" customWidth="1"/>
    <col min="11783" max="12015" width="11" style="346" customWidth="1"/>
    <col min="12016" max="12029" width="11" style="346"/>
    <col min="12030" max="12030" width="38.7109375" style="346" customWidth="1"/>
    <col min="12031" max="12032" width="14.7109375" style="346" customWidth="1"/>
    <col min="12033" max="12033" width="38.7109375" style="346" customWidth="1"/>
    <col min="12034" max="12034" width="6.42578125" style="346" customWidth="1"/>
    <col min="12035" max="12035" width="27" style="346" customWidth="1"/>
    <col min="12036" max="12037" width="33.85546875" style="346" customWidth="1"/>
    <col min="12038" max="12038" width="27.28515625" style="346" customWidth="1"/>
    <col min="12039" max="12271" width="11" style="346" customWidth="1"/>
    <col min="12272" max="12285" width="11" style="346"/>
    <col min="12286" max="12286" width="38.7109375" style="346" customWidth="1"/>
    <col min="12287" max="12288" width="14.7109375" style="346" customWidth="1"/>
    <col min="12289" max="12289" width="38.7109375" style="346" customWidth="1"/>
    <col min="12290" max="12290" width="6.42578125" style="346" customWidth="1"/>
    <col min="12291" max="12291" width="27" style="346" customWidth="1"/>
    <col min="12292" max="12293" width="33.85546875" style="346" customWidth="1"/>
    <col min="12294" max="12294" width="27.28515625" style="346" customWidth="1"/>
    <col min="12295" max="12527" width="11" style="346" customWidth="1"/>
    <col min="12528" max="12541" width="11" style="346"/>
    <col min="12542" max="12542" width="38.7109375" style="346" customWidth="1"/>
    <col min="12543" max="12544" width="14.7109375" style="346" customWidth="1"/>
    <col min="12545" max="12545" width="38.7109375" style="346" customWidth="1"/>
    <col min="12546" max="12546" width="6.42578125" style="346" customWidth="1"/>
    <col min="12547" max="12547" width="27" style="346" customWidth="1"/>
    <col min="12548" max="12549" width="33.85546875" style="346" customWidth="1"/>
    <col min="12550" max="12550" width="27.28515625" style="346" customWidth="1"/>
    <col min="12551" max="12783" width="11" style="346" customWidth="1"/>
    <col min="12784" max="12797" width="11" style="346"/>
    <col min="12798" max="12798" width="38.7109375" style="346" customWidth="1"/>
    <col min="12799" max="12800" width="14.7109375" style="346" customWidth="1"/>
    <col min="12801" max="12801" width="38.7109375" style="346" customWidth="1"/>
    <col min="12802" max="12802" width="6.42578125" style="346" customWidth="1"/>
    <col min="12803" max="12803" width="27" style="346" customWidth="1"/>
    <col min="12804" max="12805" width="33.85546875" style="346" customWidth="1"/>
    <col min="12806" max="12806" width="27.28515625" style="346" customWidth="1"/>
    <col min="12807" max="13039" width="11" style="346" customWidth="1"/>
    <col min="13040" max="13053" width="11" style="346"/>
    <col min="13054" max="13054" width="38.7109375" style="346" customWidth="1"/>
    <col min="13055" max="13056" width="14.7109375" style="346" customWidth="1"/>
    <col min="13057" max="13057" width="38.7109375" style="346" customWidth="1"/>
    <col min="13058" max="13058" width="6.42578125" style="346" customWidth="1"/>
    <col min="13059" max="13059" width="27" style="346" customWidth="1"/>
    <col min="13060" max="13061" width="33.85546875" style="346" customWidth="1"/>
    <col min="13062" max="13062" width="27.28515625" style="346" customWidth="1"/>
    <col min="13063" max="13295" width="11" style="346" customWidth="1"/>
    <col min="13296" max="13309" width="11" style="346"/>
    <col min="13310" max="13310" width="38.7109375" style="346" customWidth="1"/>
    <col min="13311" max="13312" width="14.7109375" style="346" customWidth="1"/>
    <col min="13313" max="13313" width="38.7109375" style="346" customWidth="1"/>
    <col min="13314" max="13314" width="6.42578125" style="346" customWidth="1"/>
    <col min="13315" max="13315" width="27" style="346" customWidth="1"/>
    <col min="13316" max="13317" width="33.85546875" style="346" customWidth="1"/>
    <col min="13318" max="13318" width="27.28515625" style="346" customWidth="1"/>
    <col min="13319" max="13551" width="11" style="346" customWidth="1"/>
    <col min="13552" max="13565" width="11" style="346"/>
    <col min="13566" max="13566" width="38.7109375" style="346" customWidth="1"/>
    <col min="13567" max="13568" width="14.7109375" style="346" customWidth="1"/>
    <col min="13569" max="13569" width="38.7109375" style="346" customWidth="1"/>
    <col min="13570" max="13570" width="6.42578125" style="346" customWidth="1"/>
    <col min="13571" max="13571" width="27" style="346" customWidth="1"/>
    <col min="13572" max="13573" width="33.85546875" style="346" customWidth="1"/>
    <col min="13574" max="13574" width="27.28515625" style="346" customWidth="1"/>
    <col min="13575" max="13807" width="11" style="346" customWidth="1"/>
    <col min="13808" max="13821" width="11" style="346"/>
    <col min="13822" max="13822" width="38.7109375" style="346" customWidth="1"/>
    <col min="13823" max="13824" width="14.7109375" style="346" customWidth="1"/>
    <col min="13825" max="13825" width="38.7109375" style="346" customWidth="1"/>
    <col min="13826" max="13826" width="6.42578125" style="346" customWidth="1"/>
    <col min="13827" max="13827" width="27" style="346" customWidth="1"/>
    <col min="13828" max="13829" width="33.85546875" style="346" customWidth="1"/>
    <col min="13830" max="13830" width="27.28515625" style="346" customWidth="1"/>
    <col min="13831" max="14063" width="11" style="346" customWidth="1"/>
    <col min="14064" max="14077" width="11" style="346"/>
    <col min="14078" max="14078" width="38.7109375" style="346" customWidth="1"/>
    <col min="14079" max="14080" width="14.7109375" style="346" customWidth="1"/>
    <col min="14081" max="14081" width="38.7109375" style="346" customWidth="1"/>
    <col min="14082" max="14082" width="6.42578125" style="346" customWidth="1"/>
    <col min="14083" max="14083" width="27" style="346" customWidth="1"/>
    <col min="14084" max="14085" width="33.85546875" style="346" customWidth="1"/>
    <col min="14086" max="14086" width="27.28515625" style="346" customWidth="1"/>
    <col min="14087" max="14319" width="11" style="346" customWidth="1"/>
    <col min="14320" max="14333" width="11" style="346"/>
    <col min="14334" max="14334" width="38.7109375" style="346" customWidth="1"/>
    <col min="14335" max="14336" width="14.7109375" style="346" customWidth="1"/>
    <col min="14337" max="14337" width="38.7109375" style="346" customWidth="1"/>
    <col min="14338" max="14338" width="6.42578125" style="346" customWidth="1"/>
    <col min="14339" max="14339" width="27" style="346" customWidth="1"/>
    <col min="14340" max="14341" width="33.85546875" style="346" customWidth="1"/>
    <col min="14342" max="14342" width="27.28515625" style="346" customWidth="1"/>
    <col min="14343" max="14575" width="11" style="346" customWidth="1"/>
    <col min="14576" max="14589" width="11" style="346"/>
    <col min="14590" max="14590" width="38.7109375" style="346" customWidth="1"/>
    <col min="14591" max="14592" width="14.7109375" style="346" customWidth="1"/>
    <col min="14593" max="14593" width="38.7109375" style="346" customWidth="1"/>
    <col min="14594" max="14594" width="6.42578125" style="346" customWidth="1"/>
    <col min="14595" max="14595" width="27" style="346" customWidth="1"/>
    <col min="14596" max="14597" width="33.85546875" style="346" customWidth="1"/>
    <col min="14598" max="14598" width="27.28515625" style="346" customWidth="1"/>
    <col min="14599" max="14831" width="11" style="346" customWidth="1"/>
    <col min="14832" max="14845" width="11" style="346"/>
    <col min="14846" max="14846" width="38.7109375" style="346" customWidth="1"/>
    <col min="14847" max="14848" width="14.7109375" style="346" customWidth="1"/>
    <col min="14849" max="14849" width="38.7109375" style="346" customWidth="1"/>
    <col min="14850" max="14850" width="6.42578125" style="346" customWidth="1"/>
    <col min="14851" max="14851" width="27" style="346" customWidth="1"/>
    <col min="14852" max="14853" width="33.85546875" style="346" customWidth="1"/>
    <col min="14854" max="14854" width="27.28515625" style="346" customWidth="1"/>
    <col min="14855" max="15087" width="11" style="346" customWidth="1"/>
    <col min="15088" max="15101" width="11" style="346"/>
    <col min="15102" max="15102" width="38.7109375" style="346" customWidth="1"/>
    <col min="15103" max="15104" width="14.7109375" style="346" customWidth="1"/>
    <col min="15105" max="15105" width="38.7109375" style="346" customWidth="1"/>
    <col min="15106" max="15106" width="6.42578125" style="346" customWidth="1"/>
    <col min="15107" max="15107" width="27" style="346" customWidth="1"/>
    <col min="15108" max="15109" width="33.85546875" style="346" customWidth="1"/>
    <col min="15110" max="15110" width="27.28515625" style="346" customWidth="1"/>
    <col min="15111" max="15343" width="11" style="346" customWidth="1"/>
    <col min="15344" max="15357" width="11" style="346"/>
    <col min="15358" max="15358" width="38.7109375" style="346" customWidth="1"/>
    <col min="15359" max="15360" width="14.7109375" style="346" customWidth="1"/>
    <col min="15361" max="15361" width="38.7109375" style="346" customWidth="1"/>
    <col min="15362" max="15362" width="6.42578125" style="346" customWidth="1"/>
    <col min="15363" max="15363" width="27" style="346" customWidth="1"/>
    <col min="15364" max="15365" width="33.85546875" style="346" customWidth="1"/>
    <col min="15366" max="15366" width="27.28515625" style="346" customWidth="1"/>
    <col min="15367" max="15599" width="11" style="346" customWidth="1"/>
    <col min="15600" max="15613" width="11" style="346"/>
    <col min="15614" max="15614" width="38.7109375" style="346" customWidth="1"/>
    <col min="15615" max="15616" width="14.7109375" style="346" customWidth="1"/>
    <col min="15617" max="15617" width="38.7109375" style="346" customWidth="1"/>
    <col min="15618" max="15618" width="6.42578125" style="346" customWidth="1"/>
    <col min="15619" max="15619" width="27" style="346" customWidth="1"/>
    <col min="15620" max="15621" width="33.85546875" style="346" customWidth="1"/>
    <col min="15622" max="15622" width="27.28515625" style="346" customWidth="1"/>
    <col min="15623" max="15855" width="11" style="346" customWidth="1"/>
    <col min="15856" max="15869" width="11" style="346"/>
    <col min="15870" max="15870" width="38.7109375" style="346" customWidth="1"/>
    <col min="15871" max="15872" width="14.7109375" style="346" customWidth="1"/>
    <col min="15873" max="15873" width="38.7109375" style="346" customWidth="1"/>
    <col min="15874" max="15874" width="6.42578125" style="346" customWidth="1"/>
    <col min="15875" max="15875" width="27" style="346" customWidth="1"/>
    <col min="15876" max="15877" width="33.85546875" style="346" customWidth="1"/>
    <col min="15878" max="15878" width="27.28515625" style="346" customWidth="1"/>
    <col min="15879" max="16111" width="11" style="346" customWidth="1"/>
    <col min="16112" max="16125" width="11" style="346"/>
    <col min="16126" max="16126" width="38.7109375" style="346" customWidth="1"/>
    <col min="16127" max="16128" width="14.7109375" style="346" customWidth="1"/>
    <col min="16129" max="16129" width="38.7109375" style="346" customWidth="1"/>
    <col min="16130" max="16130" width="6.42578125" style="346" customWidth="1"/>
    <col min="16131" max="16131" width="27" style="346" customWidth="1"/>
    <col min="16132" max="16133" width="33.85546875" style="346" customWidth="1"/>
    <col min="16134" max="16134" width="27.28515625" style="346" customWidth="1"/>
    <col min="16135" max="16367" width="11" style="346" customWidth="1"/>
    <col min="16368" max="16384" width="11" style="346"/>
  </cols>
  <sheetData>
    <row r="1" spans="1:6" ht="24.75" customHeight="1">
      <c r="A1" s="1" t="s">
        <v>0</v>
      </c>
      <c r="B1" s="526"/>
      <c r="C1" s="526"/>
      <c r="D1" s="436" t="s">
        <v>1</v>
      </c>
      <c r="E1" s="347"/>
    </row>
    <row r="2" spans="1:6" ht="18.95" customHeight="1">
      <c r="E2" s="347"/>
    </row>
    <row r="3" spans="1:6" s="401" customFormat="1" ht="18.95" customHeight="1">
      <c r="A3" s="348" t="s">
        <v>559</v>
      </c>
      <c r="B3" s="350"/>
      <c r="C3" s="350"/>
      <c r="D3" s="527" t="s">
        <v>560</v>
      </c>
      <c r="E3" s="528"/>
    </row>
    <row r="4" spans="1:6" ht="18.95" customHeight="1">
      <c r="A4" s="373" t="s">
        <v>561</v>
      </c>
      <c r="D4" s="529" t="s">
        <v>562</v>
      </c>
      <c r="E4" s="347"/>
    </row>
    <row r="5" spans="1:6" ht="18.95" customHeight="1">
      <c r="A5" s="530" t="s">
        <v>563</v>
      </c>
      <c r="B5" s="531"/>
      <c r="C5" s="531"/>
    </row>
    <row r="6" spans="1:6">
      <c r="A6" s="1020" t="s">
        <v>945</v>
      </c>
      <c r="B6" s="532" t="s">
        <v>564</v>
      </c>
      <c r="C6" s="357" t="s">
        <v>565</v>
      </c>
      <c r="D6" s="1017" t="s">
        <v>946</v>
      </c>
      <c r="E6" s="356"/>
      <c r="F6" s="347"/>
    </row>
    <row r="7" spans="1:6" ht="15" customHeight="1">
      <c r="A7" s="351"/>
      <c r="B7" s="533" t="s">
        <v>566</v>
      </c>
      <c r="C7" s="534" t="s">
        <v>567</v>
      </c>
      <c r="D7" s="421"/>
      <c r="E7" s="421"/>
      <c r="F7" s="347"/>
    </row>
    <row r="8" spans="1:6" ht="8.1" customHeight="1">
      <c r="A8" s="535"/>
      <c r="D8" s="421"/>
      <c r="E8" s="421"/>
      <c r="F8" s="347"/>
    </row>
    <row r="9" spans="1:6" ht="14.1" customHeight="1">
      <c r="A9" s="186" t="s">
        <v>18</v>
      </c>
      <c r="B9" s="553">
        <f>SUM(B10:B17)</f>
        <v>1537</v>
      </c>
      <c r="C9" s="553">
        <f>SUM(C10:C17)</f>
        <v>1302</v>
      </c>
      <c r="D9" s="536" t="s">
        <v>19</v>
      </c>
    </row>
    <row r="10" spans="1:6" ht="14.1" customHeight="1">
      <c r="A10" s="202" t="s">
        <v>20</v>
      </c>
      <c r="B10" s="1022">
        <v>115</v>
      </c>
      <c r="C10" s="1022">
        <v>41</v>
      </c>
      <c r="D10" s="537" t="s">
        <v>21</v>
      </c>
    </row>
    <row r="11" spans="1:6" ht="14.1" customHeight="1">
      <c r="A11" s="202" t="s">
        <v>22</v>
      </c>
      <c r="B11" s="1022">
        <v>75</v>
      </c>
      <c r="C11" s="1022">
        <v>22</v>
      </c>
      <c r="D11" s="537" t="s">
        <v>23</v>
      </c>
      <c r="E11" s="538"/>
    </row>
    <row r="12" spans="1:6" ht="14.1" customHeight="1">
      <c r="A12" s="363" t="s">
        <v>24</v>
      </c>
      <c r="B12" s="1022">
        <v>8</v>
      </c>
      <c r="C12" s="1022">
        <v>2</v>
      </c>
      <c r="D12" s="537" t="s">
        <v>25</v>
      </c>
      <c r="E12" s="538"/>
    </row>
    <row r="13" spans="1:6" ht="14.1" customHeight="1">
      <c r="A13" s="539" t="s">
        <v>26</v>
      </c>
      <c r="B13" s="1022">
        <v>130</v>
      </c>
      <c r="C13" s="1022">
        <v>102</v>
      </c>
      <c r="D13" s="537" t="s">
        <v>27</v>
      </c>
      <c r="E13" s="538"/>
    </row>
    <row r="14" spans="1:6" ht="14.1" customHeight="1">
      <c r="A14" s="539" t="s">
        <v>429</v>
      </c>
      <c r="B14" s="1022">
        <v>55</v>
      </c>
      <c r="C14" s="1022">
        <v>25</v>
      </c>
      <c r="D14" s="537" t="s">
        <v>35</v>
      </c>
      <c r="E14" s="538"/>
    </row>
    <row r="15" spans="1:6" ht="14.1" customHeight="1">
      <c r="A15" s="539" t="s">
        <v>28</v>
      </c>
      <c r="B15" s="1022">
        <v>54</v>
      </c>
      <c r="C15" s="1022">
        <v>28</v>
      </c>
      <c r="D15" s="537" t="s">
        <v>29</v>
      </c>
      <c r="E15" s="538"/>
    </row>
    <row r="16" spans="1:6" ht="14.1" customHeight="1">
      <c r="A16" s="539" t="s">
        <v>430</v>
      </c>
      <c r="B16" s="1022">
        <v>981</v>
      </c>
      <c r="C16" s="1022">
        <v>808</v>
      </c>
      <c r="D16" s="537" t="s">
        <v>31</v>
      </c>
      <c r="E16" s="538"/>
    </row>
    <row r="17" spans="1:5" ht="14.1" customHeight="1">
      <c r="A17" s="539" t="s">
        <v>431</v>
      </c>
      <c r="B17" s="1022">
        <v>119</v>
      </c>
      <c r="C17" s="1022">
        <v>274</v>
      </c>
      <c r="D17" s="537" t="s">
        <v>33</v>
      </c>
      <c r="E17" s="540"/>
    </row>
    <row r="18" spans="1:5" ht="14.1" customHeight="1">
      <c r="A18" s="195" t="s">
        <v>36</v>
      </c>
      <c r="B18" s="553">
        <f>B19+B20+B21+B22+B23+B24+B25+B26</f>
        <v>1396</v>
      </c>
      <c r="C18" s="553">
        <f>C19+C20+C21+C22+C23+C24+C25+C26</f>
        <v>827</v>
      </c>
      <c r="D18" s="541" t="s">
        <v>37</v>
      </c>
      <c r="E18" s="540"/>
    </row>
    <row r="19" spans="1:5" ht="14.1" customHeight="1">
      <c r="A19" s="202" t="s">
        <v>38</v>
      </c>
      <c r="B19" s="1022">
        <v>69</v>
      </c>
      <c r="C19" s="1022">
        <v>118</v>
      </c>
      <c r="D19" s="542" t="s">
        <v>39</v>
      </c>
      <c r="E19" s="540"/>
    </row>
    <row r="20" spans="1:5" ht="14.1" customHeight="1">
      <c r="A20" s="202" t="s">
        <v>40</v>
      </c>
      <c r="B20" s="1022">
        <v>53</v>
      </c>
      <c r="C20" s="1022">
        <v>24</v>
      </c>
      <c r="D20" s="542" t="s">
        <v>41</v>
      </c>
      <c r="E20" s="540"/>
    </row>
    <row r="21" spans="1:5" ht="14.1" customHeight="1">
      <c r="A21" s="202" t="s">
        <v>42</v>
      </c>
      <c r="B21" s="1022">
        <v>31</v>
      </c>
      <c r="C21" s="1022">
        <v>7</v>
      </c>
      <c r="D21" s="542" t="s">
        <v>43</v>
      </c>
      <c r="E21" s="540"/>
    </row>
    <row r="22" spans="1:5" ht="14.1" customHeight="1">
      <c r="A22" s="202" t="s">
        <v>44</v>
      </c>
      <c r="B22" s="1022">
        <v>49</v>
      </c>
      <c r="C22" s="1022">
        <v>29</v>
      </c>
      <c r="D22" s="537" t="s">
        <v>45</v>
      </c>
      <c r="E22" s="540"/>
    </row>
    <row r="23" spans="1:5" ht="14.1" customHeight="1">
      <c r="A23" s="202" t="s">
        <v>46</v>
      </c>
      <c r="B23" s="1022">
        <v>46</v>
      </c>
      <c r="C23" s="1022">
        <v>8</v>
      </c>
      <c r="D23" s="542" t="s">
        <v>47</v>
      </c>
      <c r="E23" s="540"/>
    </row>
    <row r="24" spans="1:5" ht="14.1" customHeight="1">
      <c r="A24" s="202" t="s">
        <v>48</v>
      </c>
      <c r="B24" s="1022">
        <v>112</v>
      </c>
      <c r="C24" s="1022">
        <v>247</v>
      </c>
      <c r="D24" s="542" t="s">
        <v>49</v>
      </c>
      <c r="E24" s="540"/>
    </row>
    <row r="25" spans="1:5" ht="14.1" customHeight="1">
      <c r="A25" s="202" t="s">
        <v>50</v>
      </c>
      <c r="B25" s="1022">
        <v>980</v>
      </c>
      <c r="C25" s="1022">
        <v>359</v>
      </c>
      <c r="D25" s="542" t="s">
        <v>51</v>
      </c>
      <c r="E25" s="540"/>
    </row>
    <row r="26" spans="1:5" ht="14.1" customHeight="1">
      <c r="A26" s="202" t="s">
        <v>52</v>
      </c>
      <c r="B26" s="1022">
        <v>56</v>
      </c>
      <c r="C26" s="1022">
        <v>35</v>
      </c>
      <c r="D26" s="542" t="s">
        <v>53</v>
      </c>
      <c r="E26" s="540"/>
    </row>
    <row r="27" spans="1:5" ht="14.1" customHeight="1">
      <c r="A27" s="186" t="s">
        <v>54</v>
      </c>
      <c r="B27" s="553">
        <f>B28+B29+B30+B31+B32+B33+B34+B35+B36</f>
        <v>1978</v>
      </c>
      <c r="C27" s="553">
        <f>C28+C29+C30+C31+C32+C33+C34+C35+C36</f>
        <v>1424</v>
      </c>
      <c r="D27" s="536" t="s">
        <v>55</v>
      </c>
      <c r="E27" s="540"/>
    </row>
    <row r="28" spans="1:5" ht="14.1" customHeight="1">
      <c r="A28" s="543" t="s">
        <v>58</v>
      </c>
      <c r="B28" s="1022">
        <v>47</v>
      </c>
      <c r="C28" s="1022">
        <v>13</v>
      </c>
      <c r="D28" s="537" t="s">
        <v>59</v>
      </c>
      <c r="E28" s="540"/>
    </row>
    <row r="29" spans="1:5" ht="14.1" customHeight="1">
      <c r="A29" s="199" t="s">
        <v>60</v>
      </c>
      <c r="B29" s="1022">
        <v>56</v>
      </c>
      <c r="C29" s="1022">
        <v>36</v>
      </c>
      <c r="D29" s="537" t="s">
        <v>61</v>
      </c>
      <c r="E29" s="540"/>
    </row>
    <row r="30" spans="1:5" ht="14.1" customHeight="1">
      <c r="A30" s="544" t="s">
        <v>62</v>
      </c>
      <c r="B30" s="1022">
        <v>1303</v>
      </c>
      <c r="C30" s="1022">
        <v>691</v>
      </c>
      <c r="D30" s="537" t="s">
        <v>63</v>
      </c>
      <c r="E30" s="540"/>
    </row>
    <row r="31" spans="1:5" ht="14.1" customHeight="1">
      <c r="A31" s="202" t="s">
        <v>64</v>
      </c>
      <c r="B31" s="1022">
        <v>54</v>
      </c>
      <c r="C31" s="1022">
        <v>26</v>
      </c>
      <c r="D31" s="537" t="s">
        <v>928</v>
      </c>
      <c r="E31" s="540"/>
    </row>
    <row r="32" spans="1:5" ht="14.1" customHeight="1">
      <c r="A32" s="199" t="s">
        <v>56</v>
      </c>
      <c r="B32" s="1022">
        <v>267</v>
      </c>
      <c r="C32" s="1022">
        <v>455</v>
      </c>
      <c r="D32" s="537" t="s">
        <v>57</v>
      </c>
      <c r="E32" s="540"/>
    </row>
    <row r="33" spans="1:5" ht="14.1" customHeight="1">
      <c r="A33" s="545" t="s">
        <v>71</v>
      </c>
      <c r="B33" s="1022">
        <v>25</v>
      </c>
      <c r="C33" s="1022">
        <v>5</v>
      </c>
      <c r="D33" s="537" t="s">
        <v>72</v>
      </c>
      <c r="E33" s="540"/>
    </row>
    <row r="34" spans="1:5" ht="14.1" customHeight="1">
      <c r="A34" s="202" t="s">
        <v>65</v>
      </c>
      <c r="B34" s="1022">
        <v>65</v>
      </c>
      <c r="C34" s="1022">
        <v>48</v>
      </c>
      <c r="D34" s="537" t="s">
        <v>66</v>
      </c>
      <c r="E34" s="540"/>
    </row>
    <row r="35" spans="1:5" ht="14.1" customHeight="1">
      <c r="A35" s="202" t="s">
        <v>67</v>
      </c>
      <c r="B35" s="1022">
        <v>73</v>
      </c>
      <c r="C35" s="1022">
        <v>40</v>
      </c>
      <c r="D35" s="537" t="s">
        <v>68</v>
      </c>
      <c r="E35" s="540"/>
    </row>
    <row r="36" spans="1:5" ht="14.1" customHeight="1">
      <c r="A36" s="202" t="s">
        <v>69</v>
      </c>
      <c r="B36" s="1022">
        <v>88</v>
      </c>
      <c r="C36" s="1022">
        <v>110</v>
      </c>
      <c r="D36" s="537" t="s">
        <v>70</v>
      </c>
      <c r="E36" s="540"/>
    </row>
    <row r="37" spans="1:5" ht="14.1" customHeight="1">
      <c r="A37" s="200" t="s">
        <v>73</v>
      </c>
      <c r="B37" s="553">
        <f>B38+B39+B40+B41+B42+B43+B44</f>
        <v>2910</v>
      </c>
      <c r="C37" s="553">
        <f>C38+C39+C40+C41+C42+C43+C44</f>
        <v>2906</v>
      </c>
      <c r="D37" s="536" t="s">
        <v>74</v>
      </c>
      <c r="E37" s="540"/>
    </row>
    <row r="38" spans="1:5" ht="14.1" customHeight="1">
      <c r="A38" s="543" t="s">
        <v>75</v>
      </c>
      <c r="B38" s="1022">
        <v>225</v>
      </c>
      <c r="C38" s="1022">
        <v>512</v>
      </c>
      <c r="D38" s="542" t="s">
        <v>76</v>
      </c>
      <c r="E38" s="540"/>
    </row>
    <row r="39" spans="1:5" ht="14.1" customHeight="1">
      <c r="A39" s="543" t="s">
        <v>77</v>
      </c>
      <c r="B39" s="1022">
        <v>109</v>
      </c>
      <c r="C39" s="1022">
        <v>129</v>
      </c>
      <c r="D39" s="537" t="s">
        <v>78</v>
      </c>
      <c r="E39" s="540"/>
    </row>
    <row r="40" spans="1:5" ht="14.1" customHeight="1">
      <c r="A40" s="543" t="s">
        <v>79</v>
      </c>
      <c r="B40" s="1022">
        <v>1930</v>
      </c>
      <c r="C40" s="1022">
        <v>1363</v>
      </c>
      <c r="D40" s="537" t="s">
        <v>80</v>
      </c>
      <c r="E40" s="540"/>
    </row>
    <row r="41" spans="1:5" ht="14.1" customHeight="1">
      <c r="A41" s="543" t="s">
        <v>81</v>
      </c>
      <c r="B41" s="1022">
        <v>305</v>
      </c>
      <c r="C41" s="1022">
        <v>413</v>
      </c>
      <c r="D41" s="537" t="s">
        <v>82</v>
      </c>
      <c r="E41" s="540"/>
    </row>
    <row r="42" spans="1:5" ht="14.1" customHeight="1">
      <c r="A42" s="543" t="s">
        <v>83</v>
      </c>
      <c r="B42" s="1022">
        <v>77</v>
      </c>
      <c r="C42" s="1022">
        <v>58</v>
      </c>
      <c r="D42" s="542" t="s">
        <v>84</v>
      </c>
      <c r="E42" s="540"/>
    </row>
    <row r="43" spans="1:5" ht="14.1" customHeight="1">
      <c r="A43" s="543" t="s">
        <v>85</v>
      </c>
      <c r="B43" s="1022">
        <v>44</v>
      </c>
      <c r="C43" s="1022">
        <v>55</v>
      </c>
      <c r="D43" s="542" t="s">
        <v>86</v>
      </c>
    </row>
    <row r="44" spans="1:5" ht="14.1" customHeight="1">
      <c r="A44" s="543" t="s">
        <v>87</v>
      </c>
      <c r="B44" s="1022">
        <v>220</v>
      </c>
      <c r="C44" s="1022">
        <v>376</v>
      </c>
      <c r="D44" s="537" t="s">
        <v>88</v>
      </c>
      <c r="E44" s="540"/>
    </row>
    <row r="45" spans="1:5" ht="14.1" customHeight="1">
      <c r="A45" s="201" t="s">
        <v>89</v>
      </c>
      <c r="B45" s="553">
        <f>B46+B47+B48+B49+B50</f>
        <v>484</v>
      </c>
      <c r="C45" s="553">
        <f>C46+C47+C48+C49+C50</f>
        <v>522</v>
      </c>
      <c r="D45" s="536" t="s">
        <v>90</v>
      </c>
    </row>
    <row r="46" spans="1:5" ht="14.1" customHeight="1">
      <c r="A46" s="202" t="s">
        <v>91</v>
      </c>
      <c r="B46" s="1022">
        <v>79</v>
      </c>
      <c r="C46" s="1022">
        <v>31</v>
      </c>
      <c r="D46" s="537" t="s">
        <v>92</v>
      </c>
      <c r="E46" s="540"/>
    </row>
    <row r="47" spans="1:5" ht="14.1" customHeight="1">
      <c r="A47" s="543" t="s">
        <v>93</v>
      </c>
      <c r="B47" s="1022">
        <v>152</v>
      </c>
      <c r="C47" s="1022">
        <v>201</v>
      </c>
      <c r="D47" s="537" t="s">
        <v>94</v>
      </c>
    </row>
    <row r="48" spans="1:5" ht="14.1" customHeight="1">
      <c r="A48" s="543" t="s">
        <v>95</v>
      </c>
      <c r="B48" s="1022">
        <v>62</v>
      </c>
      <c r="C48" s="1022">
        <v>78</v>
      </c>
      <c r="D48" s="537" t="s">
        <v>96</v>
      </c>
    </row>
    <row r="49" spans="1:4" ht="14.1" customHeight="1">
      <c r="A49" s="543" t="s">
        <v>97</v>
      </c>
      <c r="B49" s="1022">
        <v>72</v>
      </c>
      <c r="C49" s="1022">
        <v>46</v>
      </c>
      <c r="D49" s="537" t="s">
        <v>98</v>
      </c>
    </row>
    <row r="50" spans="1:4" ht="14.1" customHeight="1">
      <c r="A50" s="543" t="s">
        <v>99</v>
      </c>
      <c r="B50" s="1022">
        <v>119</v>
      </c>
      <c r="C50" s="1022">
        <v>166</v>
      </c>
      <c r="D50" s="542" t="s">
        <v>100</v>
      </c>
    </row>
    <row r="51" spans="1:4" ht="14.1" customHeight="1">
      <c r="A51" s="370"/>
      <c r="B51" s="546"/>
      <c r="C51" s="546"/>
      <c r="D51" s="547"/>
    </row>
    <row r="52" spans="1:4" ht="14.1" customHeight="1">
      <c r="A52" s="370"/>
      <c r="B52" s="546"/>
      <c r="C52" s="546"/>
      <c r="D52" s="547"/>
    </row>
    <row r="53" spans="1:4" ht="14.1" customHeight="1">
      <c r="A53" s="370"/>
      <c r="B53" s="546"/>
      <c r="C53" s="546"/>
      <c r="D53" s="547"/>
    </row>
    <row r="54" spans="1:4" ht="14.1" customHeight="1">
      <c r="A54" s="370"/>
      <c r="B54" s="546"/>
      <c r="C54" s="546"/>
      <c r="D54" s="547"/>
    </row>
    <row r="55" spans="1:4" ht="14.1" customHeight="1">
      <c r="A55" s="370"/>
      <c r="B55" s="546"/>
      <c r="C55" s="546"/>
      <c r="D55" s="547"/>
    </row>
    <row r="56" spans="1:4" ht="12.75" customHeight="1">
      <c r="A56" s="548"/>
      <c r="B56" s="549"/>
      <c r="C56" s="549"/>
    </row>
    <row r="57" spans="1:4" ht="12.75" customHeight="1">
      <c r="A57" s="550"/>
      <c r="B57" s="534"/>
      <c r="C57" s="534"/>
    </row>
    <row r="58" spans="1:4" ht="12.75" customHeight="1"/>
    <row r="59" spans="1:4">
      <c r="A59" s="551"/>
      <c r="B59" s="552"/>
      <c r="C59" s="552"/>
    </row>
    <row r="65" spans="1:4" ht="22.5">
      <c r="A65" s="1" t="s">
        <v>0</v>
      </c>
      <c r="B65" s="1"/>
      <c r="C65" s="1"/>
      <c r="D65" s="436" t="s">
        <v>1</v>
      </c>
    </row>
    <row r="66" spans="1:4">
      <c r="B66" s="346"/>
      <c r="C66" s="346"/>
      <c r="D66" s="347"/>
    </row>
    <row r="67" spans="1:4" ht="20.25">
      <c r="A67" s="348" t="s">
        <v>559</v>
      </c>
      <c r="B67" s="350"/>
      <c r="C67" s="350"/>
      <c r="D67" s="527" t="s">
        <v>560</v>
      </c>
    </row>
    <row r="68" spans="1:4" ht="20.25">
      <c r="A68" s="530" t="s">
        <v>568</v>
      </c>
      <c r="B68" s="346"/>
      <c r="C68" s="346"/>
      <c r="D68" s="529" t="s">
        <v>569</v>
      </c>
    </row>
    <row r="69" spans="1:4" ht="18.75">
      <c r="B69" s="530"/>
      <c r="C69" s="530"/>
      <c r="D69" s="438"/>
    </row>
    <row r="70" spans="1:4">
      <c r="A70" s="1020" t="s">
        <v>945</v>
      </c>
      <c r="B70" s="532" t="s">
        <v>564</v>
      </c>
      <c r="C70" s="357" t="s">
        <v>565</v>
      </c>
      <c r="D70" s="1017" t="s">
        <v>946</v>
      </c>
    </row>
    <row r="71" spans="1:4">
      <c r="A71" s="351"/>
      <c r="B71" s="533" t="s">
        <v>566</v>
      </c>
      <c r="C71" s="534" t="s">
        <v>567</v>
      </c>
      <c r="D71" s="421"/>
    </row>
    <row r="72" spans="1:4" ht="15">
      <c r="A72" s="535"/>
      <c r="B72" s="535"/>
      <c r="C72" s="535"/>
      <c r="D72" s="421"/>
    </row>
    <row r="73" spans="1:4" ht="14.25">
      <c r="A73" s="376" t="s">
        <v>103</v>
      </c>
      <c r="B73" s="553">
        <f>B74+B75+B76+B77+B78+B79+B80+B81+B82+B83+B84+B85+B86+B87+B88+B89</f>
        <v>3120</v>
      </c>
      <c r="C73" s="553">
        <f>C74+C75+C76+C77+C78+C79+C80+C81+C82+C83+C84+C85+C86+C87+C88+C89</f>
        <v>5826</v>
      </c>
      <c r="D73" s="377" t="s">
        <v>104</v>
      </c>
    </row>
    <row r="74" spans="1:4" ht="15">
      <c r="A74" s="867" t="s">
        <v>809</v>
      </c>
      <c r="B74" s="481">
        <v>93</v>
      </c>
      <c r="C74" s="481">
        <v>445</v>
      </c>
      <c r="D74" s="868" t="s">
        <v>826</v>
      </c>
    </row>
    <row r="75" spans="1:4" ht="15">
      <c r="A75" s="867" t="s">
        <v>810</v>
      </c>
      <c r="B75" s="481">
        <v>88</v>
      </c>
      <c r="C75" s="481">
        <v>355</v>
      </c>
      <c r="D75" s="868" t="s">
        <v>825</v>
      </c>
    </row>
    <row r="76" spans="1:4" ht="15">
      <c r="A76" s="867" t="s">
        <v>811</v>
      </c>
      <c r="B76" s="481">
        <v>112</v>
      </c>
      <c r="C76" s="481">
        <v>237</v>
      </c>
      <c r="D76" s="869" t="s">
        <v>827</v>
      </c>
    </row>
    <row r="77" spans="1:4" ht="15">
      <c r="A77" s="867" t="s">
        <v>812</v>
      </c>
      <c r="B77" s="481">
        <v>57</v>
      </c>
      <c r="C77" s="481">
        <v>240</v>
      </c>
      <c r="D77" s="868" t="s">
        <v>828</v>
      </c>
    </row>
    <row r="78" spans="1:4" ht="15">
      <c r="A78" s="867" t="s">
        <v>813</v>
      </c>
      <c r="B78" s="481">
        <v>76</v>
      </c>
      <c r="C78" s="481">
        <v>66</v>
      </c>
      <c r="D78" s="868" t="s">
        <v>829</v>
      </c>
    </row>
    <row r="79" spans="1:4" ht="15">
      <c r="A79" s="867" t="s">
        <v>814</v>
      </c>
      <c r="B79" s="481">
        <v>72</v>
      </c>
      <c r="C79" s="481">
        <v>235</v>
      </c>
      <c r="D79" s="868" t="s">
        <v>830</v>
      </c>
    </row>
    <row r="80" spans="1:4" ht="15">
      <c r="A80" s="867" t="s">
        <v>815</v>
      </c>
      <c r="B80" s="481">
        <v>1802</v>
      </c>
      <c r="C80" s="481">
        <v>1935</v>
      </c>
      <c r="D80" s="868" t="s">
        <v>831</v>
      </c>
    </row>
    <row r="81" spans="1:4" ht="15">
      <c r="A81" s="867" t="s">
        <v>816</v>
      </c>
      <c r="B81" s="481">
        <v>145</v>
      </c>
      <c r="C81" s="481">
        <v>394</v>
      </c>
      <c r="D81" s="868" t="s">
        <v>832</v>
      </c>
    </row>
    <row r="82" spans="1:4" ht="15">
      <c r="A82" s="867" t="s">
        <v>817</v>
      </c>
      <c r="B82" s="481">
        <v>79</v>
      </c>
      <c r="C82" s="481">
        <v>634</v>
      </c>
      <c r="D82" s="868" t="s">
        <v>833</v>
      </c>
    </row>
    <row r="83" spans="1:4" ht="15">
      <c r="A83" s="867" t="s">
        <v>818</v>
      </c>
      <c r="B83" s="481">
        <v>44</v>
      </c>
      <c r="C83" s="481">
        <v>66</v>
      </c>
      <c r="D83" s="868" t="s">
        <v>126</v>
      </c>
    </row>
    <row r="84" spans="1:4" ht="15">
      <c r="A84" s="867" t="s">
        <v>819</v>
      </c>
      <c r="B84" s="481">
        <v>75</v>
      </c>
      <c r="C84" s="481">
        <v>311</v>
      </c>
      <c r="D84" s="868" t="s">
        <v>128</v>
      </c>
    </row>
    <row r="85" spans="1:4" ht="15">
      <c r="A85" s="867" t="s">
        <v>820</v>
      </c>
      <c r="B85" s="481">
        <v>76</v>
      </c>
      <c r="C85" s="481">
        <v>196</v>
      </c>
      <c r="D85" s="870" t="s">
        <v>808</v>
      </c>
    </row>
    <row r="86" spans="1:4" ht="15">
      <c r="A86" s="867" t="s">
        <v>821</v>
      </c>
      <c r="B86" s="481">
        <v>76</v>
      </c>
      <c r="C86" s="481">
        <v>160</v>
      </c>
      <c r="D86" s="870" t="s">
        <v>130</v>
      </c>
    </row>
    <row r="87" spans="1:4" ht="15">
      <c r="A87" s="867" t="s">
        <v>822</v>
      </c>
      <c r="B87" s="481">
        <v>163</v>
      </c>
      <c r="C87" s="481">
        <v>158</v>
      </c>
      <c r="D87" s="868" t="s">
        <v>132</v>
      </c>
    </row>
    <row r="88" spans="1:4" ht="15">
      <c r="A88" s="867" t="s">
        <v>823</v>
      </c>
      <c r="B88" s="481">
        <v>66</v>
      </c>
      <c r="C88" s="481">
        <v>68</v>
      </c>
      <c r="D88" s="868" t="s">
        <v>134</v>
      </c>
    </row>
    <row r="89" spans="1:4" ht="15">
      <c r="A89" s="867" t="s">
        <v>824</v>
      </c>
      <c r="B89" s="481">
        <v>96</v>
      </c>
      <c r="C89" s="481">
        <v>326</v>
      </c>
      <c r="D89" s="870" t="s">
        <v>119</v>
      </c>
    </row>
    <row r="90" spans="1:4" ht="14.25">
      <c r="A90" s="380" t="s">
        <v>135</v>
      </c>
      <c r="B90" s="553">
        <f>B91+B92+B93+B94+B95+B96+B97+B98</f>
        <v>1915</v>
      </c>
      <c r="C90" s="553">
        <f>C91+C92+C93+C94+C95+C96+C97+C98</f>
        <v>1480</v>
      </c>
      <c r="D90" s="381" t="s">
        <v>136</v>
      </c>
    </row>
    <row r="91" spans="1:4" ht="15">
      <c r="A91" s="378" t="s">
        <v>137</v>
      </c>
      <c r="B91" s="481">
        <v>86</v>
      </c>
      <c r="C91" s="481">
        <v>58</v>
      </c>
      <c r="D91" s="379" t="s">
        <v>138</v>
      </c>
    </row>
    <row r="92" spans="1:4" ht="15">
      <c r="A92" s="378" t="s">
        <v>139</v>
      </c>
      <c r="B92" s="481">
        <v>47</v>
      </c>
      <c r="C92" s="481">
        <v>46</v>
      </c>
      <c r="D92" s="379" t="s">
        <v>140</v>
      </c>
    </row>
    <row r="93" spans="1:4" ht="15">
      <c r="A93" s="378" t="s">
        <v>141</v>
      </c>
      <c r="B93" s="481">
        <v>106</v>
      </c>
      <c r="C93" s="481">
        <v>118</v>
      </c>
      <c r="D93" s="379" t="s">
        <v>142</v>
      </c>
    </row>
    <row r="94" spans="1:4" ht="15">
      <c r="A94" s="378" t="s">
        <v>143</v>
      </c>
      <c r="B94" s="481">
        <v>74</v>
      </c>
      <c r="C94" s="481">
        <v>51</v>
      </c>
      <c r="D94" s="379" t="s">
        <v>144</v>
      </c>
    </row>
    <row r="95" spans="1:4" ht="15">
      <c r="A95" s="378" t="s">
        <v>145</v>
      </c>
      <c r="B95" s="481">
        <v>1345</v>
      </c>
      <c r="C95" s="481">
        <v>941</v>
      </c>
      <c r="D95" s="379" t="s">
        <v>146</v>
      </c>
    </row>
    <row r="96" spans="1:4" ht="15">
      <c r="A96" s="378" t="s">
        <v>147</v>
      </c>
      <c r="B96" s="481">
        <v>53</v>
      </c>
      <c r="C96" s="481">
        <v>47</v>
      </c>
      <c r="D96" s="379" t="s">
        <v>148</v>
      </c>
    </row>
    <row r="97" spans="1:4" ht="15">
      <c r="A97" s="378" t="s">
        <v>149</v>
      </c>
      <c r="B97" s="481">
        <v>165</v>
      </c>
      <c r="C97" s="481">
        <v>180</v>
      </c>
      <c r="D97" s="379" t="s">
        <v>961</v>
      </c>
    </row>
    <row r="98" spans="1:4" ht="15">
      <c r="A98" s="378" t="s">
        <v>150</v>
      </c>
      <c r="B98" s="481">
        <v>39</v>
      </c>
      <c r="C98" s="481">
        <v>39</v>
      </c>
      <c r="D98" s="379" t="s">
        <v>151</v>
      </c>
    </row>
    <row r="99" spans="1:4" ht="14.25">
      <c r="A99" s="382" t="s">
        <v>152</v>
      </c>
      <c r="B99" s="554">
        <f>B100+B101+B102+B103+B104</f>
        <v>285</v>
      </c>
      <c r="C99" s="554">
        <f>C100+C101+C102+C103+C104</f>
        <v>181</v>
      </c>
      <c r="D99" s="383" t="s">
        <v>153</v>
      </c>
    </row>
    <row r="100" spans="1:4" ht="15">
      <c r="A100" s="378" t="s">
        <v>154</v>
      </c>
      <c r="B100" s="481">
        <v>101</v>
      </c>
      <c r="C100" s="481">
        <v>53</v>
      </c>
      <c r="D100" s="379" t="s">
        <v>155</v>
      </c>
    </row>
    <row r="101" spans="1:4" ht="15">
      <c r="A101" s="378" t="s">
        <v>156</v>
      </c>
      <c r="B101" s="481">
        <v>44</v>
      </c>
      <c r="C101" s="481">
        <v>26</v>
      </c>
      <c r="D101" s="379" t="s">
        <v>157</v>
      </c>
    </row>
    <row r="102" spans="1:4" ht="15">
      <c r="A102" s="378" t="s">
        <v>158</v>
      </c>
      <c r="B102" s="481">
        <v>62</v>
      </c>
      <c r="C102" s="481">
        <v>47</v>
      </c>
      <c r="D102" s="379" t="s">
        <v>159</v>
      </c>
    </row>
    <row r="103" spans="1:4" ht="15">
      <c r="A103" s="378" t="s">
        <v>160</v>
      </c>
      <c r="B103" s="481">
        <v>32</v>
      </c>
      <c r="C103" s="481">
        <v>31</v>
      </c>
      <c r="D103" s="379" t="s">
        <v>161</v>
      </c>
    </row>
    <row r="104" spans="1:4" ht="15">
      <c r="A104" s="378" t="s">
        <v>162</v>
      </c>
      <c r="B104" s="481">
        <v>46</v>
      </c>
      <c r="C104" s="481">
        <v>24</v>
      </c>
      <c r="D104" s="379" t="s">
        <v>163</v>
      </c>
    </row>
    <row r="105" spans="1:4" ht="14.25">
      <c r="A105" s="380" t="s">
        <v>164</v>
      </c>
      <c r="B105" s="554">
        <f>B106+B107+B108+B109+B110+B111</f>
        <v>494</v>
      </c>
      <c r="C105" s="554">
        <f>C106+C107+C108+C109+C110+C111</f>
        <v>753</v>
      </c>
      <c r="D105" s="384" t="s">
        <v>165</v>
      </c>
    </row>
    <row r="106" spans="1:4" ht="15">
      <c r="A106" s="378" t="s">
        <v>166</v>
      </c>
      <c r="B106" s="481">
        <v>165</v>
      </c>
      <c r="C106" s="481">
        <v>426</v>
      </c>
      <c r="D106" s="379" t="s">
        <v>167</v>
      </c>
    </row>
    <row r="107" spans="1:4" ht="15">
      <c r="A107" s="378" t="s">
        <v>168</v>
      </c>
      <c r="B107" s="481">
        <v>62</v>
      </c>
      <c r="C107" s="481">
        <v>44</v>
      </c>
      <c r="D107" s="379" t="s">
        <v>169</v>
      </c>
    </row>
    <row r="108" spans="1:4" ht="15">
      <c r="A108" s="378" t="s">
        <v>170</v>
      </c>
      <c r="B108" s="481">
        <v>68</v>
      </c>
      <c r="C108" s="481">
        <v>158</v>
      </c>
      <c r="D108" s="379" t="s">
        <v>171</v>
      </c>
    </row>
    <row r="109" spans="1:4" ht="15">
      <c r="A109" s="378" t="s">
        <v>172</v>
      </c>
      <c r="B109" s="481">
        <v>106</v>
      </c>
      <c r="C109" s="481">
        <v>88</v>
      </c>
      <c r="D109" s="379" t="s">
        <v>173</v>
      </c>
    </row>
    <row r="110" spans="1:4" ht="15">
      <c r="A110" s="378" t="s">
        <v>174</v>
      </c>
      <c r="B110" s="481">
        <v>35</v>
      </c>
      <c r="C110" s="481">
        <v>4</v>
      </c>
      <c r="D110" s="379" t="s">
        <v>175</v>
      </c>
    </row>
    <row r="111" spans="1:4" ht="15">
      <c r="A111" s="378" t="s">
        <v>176</v>
      </c>
      <c r="B111" s="481">
        <v>58</v>
      </c>
      <c r="C111" s="481">
        <v>33</v>
      </c>
      <c r="D111" s="379" t="s">
        <v>177</v>
      </c>
    </row>
    <row r="112" spans="1:4" ht="14.25">
      <c r="A112" s="385" t="s">
        <v>178</v>
      </c>
      <c r="B112" s="553">
        <f>B113+B114+B115+B116</f>
        <v>148</v>
      </c>
      <c r="C112" s="553">
        <f>C113+C114+C115+C116</f>
        <v>50</v>
      </c>
      <c r="D112" s="381" t="s">
        <v>179</v>
      </c>
    </row>
    <row r="113" spans="1:4" ht="15">
      <c r="A113" s="378" t="s">
        <v>180</v>
      </c>
      <c r="B113" s="481">
        <v>15</v>
      </c>
      <c r="C113" s="481">
        <v>2</v>
      </c>
      <c r="D113" s="379" t="s">
        <v>181</v>
      </c>
    </row>
    <row r="114" spans="1:4" ht="15">
      <c r="A114" s="378" t="s">
        <v>182</v>
      </c>
      <c r="B114" s="481">
        <v>73</v>
      </c>
      <c r="C114" s="481">
        <v>31</v>
      </c>
      <c r="D114" s="379" t="s">
        <v>183</v>
      </c>
    </row>
    <row r="115" spans="1:4" ht="15">
      <c r="A115" s="378" t="s">
        <v>184</v>
      </c>
      <c r="B115" s="481">
        <v>25</v>
      </c>
      <c r="C115" s="481">
        <v>7</v>
      </c>
      <c r="D115" s="379" t="s">
        <v>185</v>
      </c>
    </row>
    <row r="116" spans="1:4" ht="15">
      <c r="A116" s="378" t="s">
        <v>186</v>
      </c>
      <c r="B116" s="481">
        <v>35</v>
      </c>
      <c r="C116" s="481">
        <v>10</v>
      </c>
      <c r="D116" s="379" t="s">
        <v>187</v>
      </c>
    </row>
    <row r="117" spans="1:4" ht="14.25">
      <c r="A117" s="376" t="s">
        <v>188</v>
      </c>
      <c r="B117" s="553">
        <f>B118+B119+B120+B121</f>
        <v>176</v>
      </c>
      <c r="C117" s="553">
        <f>C118+C119+C120+C121</f>
        <v>102</v>
      </c>
      <c r="D117" s="381" t="s">
        <v>189</v>
      </c>
    </row>
    <row r="118" spans="1:4" ht="15">
      <c r="A118" s="378" t="s">
        <v>190</v>
      </c>
      <c r="B118" s="481">
        <v>22</v>
      </c>
      <c r="C118" s="481">
        <v>9</v>
      </c>
      <c r="D118" s="379" t="s">
        <v>191</v>
      </c>
    </row>
    <row r="119" spans="1:4" ht="15">
      <c r="A119" s="378" t="s">
        <v>192</v>
      </c>
      <c r="B119" s="481">
        <v>28</v>
      </c>
      <c r="C119" s="481">
        <v>4</v>
      </c>
      <c r="D119" s="379" t="s">
        <v>193</v>
      </c>
    </row>
    <row r="120" spans="1:4" ht="15">
      <c r="A120" s="378" t="s">
        <v>962</v>
      </c>
      <c r="B120" s="481">
        <v>121</v>
      </c>
      <c r="C120" s="481">
        <v>89</v>
      </c>
      <c r="D120" s="379" t="s">
        <v>194</v>
      </c>
    </row>
    <row r="121" spans="1:4" ht="15">
      <c r="A121" s="378" t="s">
        <v>195</v>
      </c>
      <c r="B121" s="481">
        <v>5</v>
      </c>
      <c r="C121" s="481" t="s">
        <v>226</v>
      </c>
      <c r="D121" s="379" t="s">
        <v>196</v>
      </c>
    </row>
    <row r="122" spans="1:4" ht="14.25">
      <c r="A122" s="385" t="s">
        <v>197</v>
      </c>
      <c r="B122" s="553">
        <f>B123+B124</f>
        <v>67</v>
      </c>
      <c r="C122" s="553">
        <f>C123+C124</f>
        <v>21</v>
      </c>
      <c r="D122" s="381" t="s">
        <v>198</v>
      </c>
    </row>
    <row r="123" spans="1:4" ht="15">
      <c r="A123" s="555" t="s">
        <v>199</v>
      </c>
      <c r="B123" s="481" t="s">
        <v>226</v>
      </c>
      <c r="C123" s="481" t="s">
        <v>226</v>
      </c>
      <c r="D123" s="387" t="s">
        <v>982</v>
      </c>
    </row>
    <row r="124" spans="1:4" ht="15">
      <c r="A124" s="556" t="s">
        <v>201</v>
      </c>
      <c r="B124" s="481">
        <v>67</v>
      </c>
      <c r="C124" s="481">
        <v>21</v>
      </c>
      <c r="D124" s="387" t="s">
        <v>965</v>
      </c>
    </row>
    <row r="125" spans="1:4" ht="14.25">
      <c r="A125" s="389" t="s">
        <v>295</v>
      </c>
      <c r="B125" s="553">
        <f>B122+B117+B112+B105+B99+B90+B73+'5'!B45+'5'!B37+'5'!B27+'5'!B18+'5'!B9</f>
        <v>14510</v>
      </c>
      <c r="C125" s="553">
        <f>C122+C117+C112+C105+C99+C90+C73+'5'!C45+'5'!C37+'5'!C27+'5'!C18+'5'!C9</f>
        <v>15394</v>
      </c>
      <c r="D125" s="156" t="s">
        <v>204</v>
      </c>
    </row>
    <row r="126" spans="1:4">
      <c r="B126" s="519"/>
      <c r="C126" s="519"/>
    </row>
    <row r="127" spans="1:4">
      <c r="B127" s="519"/>
      <c r="C127" s="519"/>
    </row>
    <row r="128" spans="1:4">
      <c r="A128" s="517" t="s">
        <v>570</v>
      </c>
      <c r="B128" s="354"/>
      <c r="C128" s="354"/>
      <c r="D128" s="557" t="s">
        <v>728</v>
      </c>
    </row>
    <row r="129" spans="1:4">
      <c r="A129" s="432" t="s">
        <v>834</v>
      </c>
      <c r="B129" s="524"/>
      <c r="C129" s="524"/>
      <c r="D129" s="798" t="s">
        <v>963</v>
      </c>
    </row>
    <row r="130" spans="1:4" ht="14.25">
      <c r="A130" s="558"/>
      <c r="B130" s="558"/>
      <c r="C130" s="558"/>
      <c r="D130" s="558"/>
    </row>
    <row r="131" spans="1:4">
      <c r="A131" s="393"/>
      <c r="B131" s="393"/>
      <c r="C131" s="393"/>
    </row>
    <row r="132" spans="1:4">
      <c r="B132" s="346"/>
      <c r="C132" s="346"/>
    </row>
  </sheetData>
  <printOptions gridLinesSet="0"/>
  <pageMargins left="0.78740157480314965" right="0.59055118110236227" top="1.1811023622047245" bottom="1.1811023622047245" header="0.51181102362204722" footer="0.51181102362204722"/>
  <pageSetup paperSize="9" scale="75" orientation="portrait" r:id="rId1"/>
  <headerFooter alignWithMargins="0"/>
  <rowBreaks count="1" manualBreakCount="1">
    <brk id="6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7030A0"/>
  </sheetPr>
  <dimension ref="A1:K133"/>
  <sheetViews>
    <sheetView showGridLines="0" view="pageLayout" topLeftCell="A124" zoomScaleSheetLayoutView="90" workbookViewId="0">
      <selection activeCell="E132" sqref="E132"/>
    </sheetView>
  </sheetViews>
  <sheetFormatPr baseColWidth="10" defaultRowHeight="12.75"/>
  <cols>
    <col min="1" max="1" width="30.7109375" style="559" customWidth="1"/>
    <col min="2" max="2" width="16.42578125" style="563" customWidth="1"/>
    <col min="3" max="3" width="18.28515625" style="563" customWidth="1"/>
    <col min="4" max="4" width="11.28515625" style="563" customWidth="1"/>
    <col min="5" max="5" width="33.5703125" style="559" customWidth="1"/>
    <col min="6" max="6" width="3.7109375" style="559" customWidth="1"/>
    <col min="7" max="7" width="6.7109375" style="559" customWidth="1"/>
    <col min="8" max="256" width="11.42578125" style="559"/>
    <col min="257" max="257" width="30.7109375" style="559" customWidth="1"/>
    <col min="258" max="258" width="8.7109375" style="559" customWidth="1"/>
    <col min="259" max="259" width="19" style="559" customWidth="1"/>
    <col min="260" max="260" width="21" style="559" customWidth="1"/>
    <col min="261" max="261" width="30.7109375" style="559" customWidth="1"/>
    <col min="262" max="262" width="3.7109375" style="559" customWidth="1"/>
    <col min="263" max="263" width="6.7109375" style="559" customWidth="1"/>
    <col min="264" max="512" width="11.42578125" style="559"/>
    <col min="513" max="513" width="30.7109375" style="559" customWidth="1"/>
    <col min="514" max="514" width="8.7109375" style="559" customWidth="1"/>
    <col min="515" max="515" width="19" style="559" customWidth="1"/>
    <col min="516" max="516" width="21" style="559" customWidth="1"/>
    <col min="517" max="517" width="30.7109375" style="559" customWidth="1"/>
    <col min="518" max="518" width="3.7109375" style="559" customWidth="1"/>
    <col min="519" max="519" width="6.7109375" style="559" customWidth="1"/>
    <col min="520" max="768" width="11.42578125" style="559"/>
    <col min="769" max="769" width="30.7109375" style="559" customWidth="1"/>
    <col min="770" max="770" width="8.7109375" style="559" customWidth="1"/>
    <col min="771" max="771" width="19" style="559" customWidth="1"/>
    <col min="772" max="772" width="21" style="559" customWidth="1"/>
    <col min="773" max="773" width="30.7109375" style="559" customWidth="1"/>
    <col min="774" max="774" width="3.7109375" style="559" customWidth="1"/>
    <col min="775" max="775" width="6.7109375" style="559" customWidth="1"/>
    <col min="776" max="1024" width="11.42578125" style="559"/>
    <col min="1025" max="1025" width="30.7109375" style="559" customWidth="1"/>
    <col min="1026" max="1026" width="8.7109375" style="559" customWidth="1"/>
    <col min="1027" max="1027" width="19" style="559" customWidth="1"/>
    <col min="1028" max="1028" width="21" style="559" customWidth="1"/>
    <col min="1029" max="1029" width="30.7109375" style="559" customWidth="1"/>
    <col min="1030" max="1030" width="3.7109375" style="559" customWidth="1"/>
    <col min="1031" max="1031" width="6.7109375" style="559" customWidth="1"/>
    <col min="1032" max="1280" width="11.42578125" style="559"/>
    <col min="1281" max="1281" width="30.7109375" style="559" customWidth="1"/>
    <col min="1282" max="1282" width="8.7109375" style="559" customWidth="1"/>
    <col min="1283" max="1283" width="19" style="559" customWidth="1"/>
    <col min="1284" max="1284" width="21" style="559" customWidth="1"/>
    <col min="1285" max="1285" width="30.7109375" style="559" customWidth="1"/>
    <col min="1286" max="1286" width="3.7109375" style="559" customWidth="1"/>
    <col min="1287" max="1287" width="6.7109375" style="559" customWidth="1"/>
    <col min="1288" max="1536" width="11.42578125" style="559"/>
    <col min="1537" max="1537" width="30.7109375" style="559" customWidth="1"/>
    <col min="1538" max="1538" width="8.7109375" style="559" customWidth="1"/>
    <col min="1539" max="1539" width="19" style="559" customWidth="1"/>
    <col min="1540" max="1540" width="21" style="559" customWidth="1"/>
    <col min="1541" max="1541" width="30.7109375" style="559" customWidth="1"/>
    <col min="1542" max="1542" width="3.7109375" style="559" customWidth="1"/>
    <col min="1543" max="1543" width="6.7109375" style="559" customWidth="1"/>
    <col min="1544" max="1792" width="11.42578125" style="559"/>
    <col min="1793" max="1793" width="30.7109375" style="559" customWidth="1"/>
    <col min="1794" max="1794" width="8.7109375" style="559" customWidth="1"/>
    <col min="1795" max="1795" width="19" style="559" customWidth="1"/>
    <col min="1796" max="1796" width="21" style="559" customWidth="1"/>
    <col min="1797" max="1797" width="30.7109375" style="559" customWidth="1"/>
    <col min="1798" max="1798" width="3.7109375" style="559" customWidth="1"/>
    <col min="1799" max="1799" width="6.7109375" style="559" customWidth="1"/>
    <col min="1800" max="2048" width="11.42578125" style="559"/>
    <col min="2049" max="2049" width="30.7109375" style="559" customWidth="1"/>
    <col min="2050" max="2050" width="8.7109375" style="559" customWidth="1"/>
    <col min="2051" max="2051" width="19" style="559" customWidth="1"/>
    <col min="2052" max="2052" width="21" style="559" customWidth="1"/>
    <col min="2053" max="2053" width="30.7109375" style="559" customWidth="1"/>
    <col min="2054" max="2054" width="3.7109375" style="559" customWidth="1"/>
    <col min="2055" max="2055" width="6.7109375" style="559" customWidth="1"/>
    <col min="2056" max="2304" width="11.42578125" style="559"/>
    <col min="2305" max="2305" width="30.7109375" style="559" customWidth="1"/>
    <col min="2306" max="2306" width="8.7109375" style="559" customWidth="1"/>
    <col min="2307" max="2307" width="19" style="559" customWidth="1"/>
    <col min="2308" max="2308" width="21" style="559" customWidth="1"/>
    <col min="2309" max="2309" width="30.7109375" style="559" customWidth="1"/>
    <col min="2310" max="2310" width="3.7109375" style="559" customWidth="1"/>
    <col min="2311" max="2311" width="6.7109375" style="559" customWidth="1"/>
    <col min="2312" max="2560" width="11.42578125" style="559"/>
    <col min="2561" max="2561" width="30.7109375" style="559" customWidth="1"/>
    <col min="2562" max="2562" width="8.7109375" style="559" customWidth="1"/>
    <col min="2563" max="2563" width="19" style="559" customWidth="1"/>
    <col min="2564" max="2564" width="21" style="559" customWidth="1"/>
    <col min="2565" max="2565" width="30.7109375" style="559" customWidth="1"/>
    <col min="2566" max="2566" width="3.7109375" style="559" customWidth="1"/>
    <col min="2567" max="2567" width="6.7109375" style="559" customWidth="1"/>
    <col min="2568" max="2816" width="11.42578125" style="559"/>
    <col min="2817" max="2817" width="30.7109375" style="559" customWidth="1"/>
    <col min="2818" max="2818" width="8.7109375" style="559" customWidth="1"/>
    <col min="2819" max="2819" width="19" style="559" customWidth="1"/>
    <col min="2820" max="2820" width="21" style="559" customWidth="1"/>
    <col min="2821" max="2821" width="30.7109375" style="559" customWidth="1"/>
    <col min="2822" max="2822" width="3.7109375" style="559" customWidth="1"/>
    <col min="2823" max="2823" width="6.7109375" style="559" customWidth="1"/>
    <col min="2824" max="3072" width="11.42578125" style="559"/>
    <col min="3073" max="3073" width="30.7109375" style="559" customWidth="1"/>
    <col min="3074" max="3074" width="8.7109375" style="559" customWidth="1"/>
    <col min="3075" max="3075" width="19" style="559" customWidth="1"/>
    <col min="3076" max="3076" width="21" style="559" customWidth="1"/>
    <col min="3077" max="3077" width="30.7109375" style="559" customWidth="1"/>
    <col min="3078" max="3078" width="3.7109375" style="559" customWidth="1"/>
    <col min="3079" max="3079" width="6.7109375" style="559" customWidth="1"/>
    <col min="3080" max="3328" width="11.42578125" style="559"/>
    <col min="3329" max="3329" width="30.7109375" style="559" customWidth="1"/>
    <col min="3330" max="3330" width="8.7109375" style="559" customWidth="1"/>
    <col min="3331" max="3331" width="19" style="559" customWidth="1"/>
    <col min="3332" max="3332" width="21" style="559" customWidth="1"/>
    <col min="3333" max="3333" width="30.7109375" style="559" customWidth="1"/>
    <col min="3334" max="3334" width="3.7109375" style="559" customWidth="1"/>
    <col min="3335" max="3335" width="6.7109375" style="559" customWidth="1"/>
    <col min="3336" max="3584" width="11.42578125" style="559"/>
    <col min="3585" max="3585" width="30.7109375" style="559" customWidth="1"/>
    <col min="3586" max="3586" width="8.7109375" style="559" customWidth="1"/>
    <col min="3587" max="3587" width="19" style="559" customWidth="1"/>
    <col min="3588" max="3588" width="21" style="559" customWidth="1"/>
    <col min="3589" max="3589" width="30.7109375" style="559" customWidth="1"/>
    <col min="3590" max="3590" width="3.7109375" style="559" customWidth="1"/>
    <col min="3591" max="3591" width="6.7109375" style="559" customWidth="1"/>
    <col min="3592" max="3840" width="11.42578125" style="559"/>
    <col min="3841" max="3841" width="30.7109375" style="559" customWidth="1"/>
    <col min="3842" max="3842" width="8.7109375" style="559" customWidth="1"/>
    <col min="3843" max="3843" width="19" style="559" customWidth="1"/>
    <col min="3844" max="3844" width="21" style="559" customWidth="1"/>
    <col min="3845" max="3845" width="30.7109375" style="559" customWidth="1"/>
    <col min="3846" max="3846" width="3.7109375" style="559" customWidth="1"/>
    <col min="3847" max="3847" width="6.7109375" style="559" customWidth="1"/>
    <col min="3848" max="4096" width="11.42578125" style="559"/>
    <col min="4097" max="4097" width="30.7109375" style="559" customWidth="1"/>
    <col min="4098" max="4098" width="8.7109375" style="559" customWidth="1"/>
    <col min="4099" max="4099" width="19" style="559" customWidth="1"/>
    <col min="4100" max="4100" width="21" style="559" customWidth="1"/>
    <col min="4101" max="4101" width="30.7109375" style="559" customWidth="1"/>
    <col min="4102" max="4102" width="3.7109375" style="559" customWidth="1"/>
    <col min="4103" max="4103" width="6.7109375" style="559" customWidth="1"/>
    <col min="4104" max="4352" width="11.42578125" style="559"/>
    <col min="4353" max="4353" width="30.7109375" style="559" customWidth="1"/>
    <col min="4354" max="4354" width="8.7109375" style="559" customWidth="1"/>
    <col min="4355" max="4355" width="19" style="559" customWidth="1"/>
    <col min="4356" max="4356" width="21" style="559" customWidth="1"/>
    <col min="4357" max="4357" width="30.7109375" style="559" customWidth="1"/>
    <col min="4358" max="4358" width="3.7109375" style="559" customWidth="1"/>
    <col min="4359" max="4359" width="6.7109375" style="559" customWidth="1"/>
    <col min="4360" max="4608" width="11.42578125" style="559"/>
    <col min="4609" max="4609" width="30.7109375" style="559" customWidth="1"/>
    <col min="4610" max="4610" width="8.7109375" style="559" customWidth="1"/>
    <col min="4611" max="4611" width="19" style="559" customWidth="1"/>
    <col min="4612" max="4612" width="21" style="559" customWidth="1"/>
    <col min="4613" max="4613" width="30.7109375" style="559" customWidth="1"/>
    <col min="4614" max="4614" width="3.7109375" style="559" customWidth="1"/>
    <col min="4615" max="4615" width="6.7109375" style="559" customWidth="1"/>
    <col min="4616" max="4864" width="11.42578125" style="559"/>
    <col min="4865" max="4865" width="30.7109375" style="559" customWidth="1"/>
    <col min="4866" max="4866" width="8.7109375" style="559" customWidth="1"/>
    <col min="4867" max="4867" width="19" style="559" customWidth="1"/>
    <col min="4868" max="4868" width="21" style="559" customWidth="1"/>
    <col min="4869" max="4869" width="30.7109375" style="559" customWidth="1"/>
    <col min="4870" max="4870" width="3.7109375" style="559" customWidth="1"/>
    <col min="4871" max="4871" width="6.7109375" style="559" customWidth="1"/>
    <col min="4872" max="5120" width="11.42578125" style="559"/>
    <col min="5121" max="5121" width="30.7109375" style="559" customWidth="1"/>
    <col min="5122" max="5122" width="8.7109375" style="559" customWidth="1"/>
    <col min="5123" max="5123" width="19" style="559" customWidth="1"/>
    <col min="5124" max="5124" width="21" style="559" customWidth="1"/>
    <col min="5125" max="5125" width="30.7109375" style="559" customWidth="1"/>
    <col min="5126" max="5126" width="3.7109375" style="559" customWidth="1"/>
    <col min="5127" max="5127" width="6.7109375" style="559" customWidth="1"/>
    <col min="5128" max="5376" width="11.42578125" style="559"/>
    <col min="5377" max="5377" width="30.7109375" style="559" customWidth="1"/>
    <col min="5378" max="5378" width="8.7109375" style="559" customWidth="1"/>
    <col min="5379" max="5379" width="19" style="559" customWidth="1"/>
    <col min="5380" max="5380" width="21" style="559" customWidth="1"/>
    <col min="5381" max="5381" width="30.7109375" style="559" customWidth="1"/>
    <col min="5382" max="5382" width="3.7109375" style="559" customWidth="1"/>
    <col min="5383" max="5383" width="6.7109375" style="559" customWidth="1"/>
    <col min="5384" max="5632" width="11.42578125" style="559"/>
    <col min="5633" max="5633" width="30.7109375" style="559" customWidth="1"/>
    <col min="5634" max="5634" width="8.7109375" style="559" customWidth="1"/>
    <col min="5635" max="5635" width="19" style="559" customWidth="1"/>
    <col min="5636" max="5636" width="21" style="559" customWidth="1"/>
    <col min="5637" max="5637" width="30.7109375" style="559" customWidth="1"/>
    <col min="5638" max="5638" width="3.7109375" style="559" customWidth="1"/>
    <col min="5639" max="5639" width="6.7109375" style="559" customWidth="1"/>
    <col min="5640" max="5888" width="11.42578125" style="559"/>
    <col min="5889" max="5889" width="30.7109375" style="559" customWidth="1"/>
    <col min="5890" max="5890" width="8.7109375" style="559" customWidth="1"/>
    <col min="5891" max="5891" width="19" style="559" customWidth="1"/>
    <col min="5892" max="5892" width="21" style="559" customWidth="1"/>
    <col min="5893" max="5893" width="30.7109375" style="559" customWidth="1"/>
    <col min="5894" max="5894" width="3.7109375" style="559" customWidth="1"/>
    <col min="5895" max="5895" width="6.7109375" style="559" customWidth="1"/>
    <col min="5896" max="6144" width="11.42578125" style="559"/>
    <col min="6145" max="6145" width="30.7109375" style="559" customWidth="1"/>
    <col min="6146" max="6146" width="8.7109375" style="559" customWidth="1"/>
    <col min="6147" max="6147" width="19" style="559" customWidth="1"/>
    <col min="6148" max="6148" width="21" style="559" customWidth="1"/>
    <col min="6149" max="6149" width="30.7109375" style="559" customWidth="1"/>
    <col min="6150" max="6150" width="3.7109375" style="559" customWidth="1"/>
    <col min="6151" max="6151" width="6.7109375" style="559" customWidth="1"/>
    <col min="6152" max="6400" width="11.42578125" style="559"/>
    <col min="6401" max="6401" width="30.7109375" style="559" customWidth="1"/>
    <col min="6402" max="6402" width="8.7109375" style="559" customWidth="1"/>
    <col min="6403" max="6403" width="19" style="559" customWidth="1"/>
    <col min="6404" max="6404" width="21" style="559" customWidth="1"/>
    <col min="6405" max="6405" width="30.7109375" style="559" customWidth="1"/>
    <col min="6406" max="6406" width="3.7109375" style="559" customWidth="1"/>
    <col min="6407" max="6407" width="6.7109375" style="559" customWidth="1"/>
    <col min="6408" max="6656" width="11.42578125" style="559"/>
    <col min="6657" max="6657" width="30.7109375" style="559" customWidth="1"/>
    <col min="6658" max="6658" width="8.7109375" style="559" customWidth="1"/>
    <col min="6659" max="6659" width="19" style="559" customWidth="1"/>
    <col min="6660" max="6660" width="21" style="559" customWidth="1"/>
    <col min="6661" max="6661" width="30.7109375" style="559" customWidth="1"/>
    <col min="6662" max="6662" width="3.7109375" style="559" customWidth="1"/>
    <col min="6663" max="6663" width="6.7109375" style="559" customWidth="1"/>
    <col min="6664" max="6912" width="11.42578125" style="559"/>
    <col min="6913" max="6913" width="30.7109375" style="559" customWidth="1"/>
    <col min="6914" max="6914" width="8.7109375" style="559" customWidth="1"/>
    <col min="6915" max="6915" width="19" style="559" customWidth="1"/>
    <col min="6916" max="6916" width="21" style="559" customWidth="1"/>
    <col min="6917" max="6917" width="30.7109375" style="559" customWidth="1"/>
    <col min="6918" max="6918" width="3.7109375" style="559" customWidth="1"/>
    <col min="6919" max="6919" width="6.7109375" style="559" customWidth="1"/>
    <col min="6920" max="7168" width="11.42578125" style="559"/>
    <col min="7169" max="7169" width="30.7109375" style="559" customWidth="1"/>
    <col min="7170" max="7170" width="8.7109375" style="559" customWidth="1"/>
    <col min="7171" max="7171" width="19" style="559" customWidth="1"/>
    <col min="7172" max="7172" width="21" style="559" customWidth="1"/>
    <col min="7173" max="7173" width="30.7109375" style="559" customWidth="1"/>
    <col min="7174" max="7174" width="3.7109375" style="559" customWidth="1"/>
    <col min="7175" max="7175" width="6.7109375" style="559" customWidth="1"/>
    <col min="7176" max="7424" width="11.42578125" style="559"/>
    <col min="7425" max="7425" width="30.7109375" style="559" customWidth="1"/>
    <col min="7426" max="7426" width="8.7109375" style="559" customWidth="1"/>
    <col min="7427" max="7427" width="19" style="559" customWidth="1"/>
    <col min="7428" max="7428" width="21" style="559" customWidth="1"/>
    <col min="7429" max="7429" width="30.7109375" style="559" customWidth="1"/>
    <col min="7430" max="7430" width="3.7109375" style="559" customWidth="1"/>
    <col min="7431" max="7431" width="6.7109375" style="559" customWidth="1"/>
    <col min="7432" max="7680" width="11.42578125" style="559"/>
    <col min="7681" max="7681" width="30.7109375" style="559" customWidth="1"/>
    <col min="7682" max="7682" width="8.7109375" style="559" customWidth="1"/>
    <col min="7683" max="7683" width="19" style="559" customWidth="1"/>
    <col min="7684" max="7684" width="21" style="559" customWidth="1"/>
    <col min="7685" max="7685" width="30.7109375" style="559" customWidth="1"/>
    <col min="7686" max="7686" width="3.7109375" style="559" customWidth="1"/>
    <col min="7687" max="7687" width="6.7109375" style="559" customWidth="1"/>
    <col min="7688" max="7936" width="11.42578125" style="559"/>
    <col min="7937" max="7937" width="30.7109375" style="559" customWidth="1"/>
    <col min="7938" max="7938" width="8.7109375" style="559" customWidth="1"/>
    <col min="7939" max="7939" width="19" style="559" customWidth="1"/>
    <col min="7940" max="7940" width="21" style="559" customWidth="1"/>
    <col min="7941" max="7941" width="30.7109375" style="559" customWidth="1"/>
    <col min="7942" max="7942" width="3.7109375" style="559" customWidth="1"/>
    <col min="7943" max="7943" width="6.7109375" style="559" customWidth="1"/>
    <col min="7944" max="8192" width="11.42578125" style="559"/>
    <col min="8193" max="8193" width="30.7109375" style="559" customWidth="1"/>
    <col min="8194" max="8194" width="8.7109375" style="559" customWidth="1"/>
    <col min="8195" max="8195" width="19" style="559" customWidth="1"/>
    <col min="8196" max="8196" width="21" style="559" customWidth="1"/>
    <col min="8197" max="8197" width="30.7109375" style="559" customWidth="1"/>
    <col min="8198" max="8198" width="3.7109375" style="559" customWidth="1"/>
    <col min="8199" max="8199" width="6.7109375" style="559" customWidth="1"/>
    <col min="8200" max="8448" width="11.42578125" style="559"/>
    <col min="8449" max="8449" width="30.7109375" style="559" customWidth="1"/>
    <col min="8450" max="8450" width="8.7109375" style="559" customWidth="1"/>
    <col min="8451" max="8451" width="19" style="559" customWidth="1"/>
    <col min="8452" max="8452" width="21" style="559" customWidth="1"/>
    <col min="8453" max="8453" width="30.7109375" style="559" customWidth="1"/>
    <col min="8454" max="8454" width="3.7109375" style="559" customWidth="1"/>
    <col min="8455" max="8455" width="6.7109375" style="559" customWidth="1"/>
    <col min="8456" max="8704" width="11.42578125" style="559"/>
    <col min="8705" max="8705" width="30.7109375" style="559" customWidth="1"/>
    <col min="8706" max="8706" width="8.7109375" style="559" customWidth="1"/>
    <col min="8707" max="8707" width="19" style="559" customWidth="1"/>
    <col min="8708" max="8708" width="21" style="559" customWidth="1"/>
    <col min="8709" max="8709" width="30.7109375" style="559" customWidth="1"/>
    <col min="8710" max="8710" width="3.7109375" style="559" customWidth="1"/>
    <col min="8711" max="8711" width="6.7109375" style="559" customWidth="1"/>
    <col min="8712" max="8960" width="11.42578125" style="559"/>
    <col min="8961" max="8961" width="30.7109375" style="559" customWidth="1"/>
    <col min="8962" max="8962" width="8.7109375" style="559" customWidth="1"/>
    <col min="8963" max="8963" width="19" style="559" customWidth="1"/>
    <col min="8964" max="8964" width="21" style="559" customWidth="1"/>
    <col min="8965" max="8965" width="30.7109375" style="559" customWidth="1"/>
    <col min="8966" max="8966" width="3.7109375" style="559" customWidth="1"/>
    <col min="8967" max="8967" width="6.7109375" style="559" customWidth="1"/>
    <col min="8968" max="9216" width="11.42578125" style="559"/>
    <col min="9217" max="9217" width="30.7109375" style="559" customWidth="1"/>
    <col min="9218" max="9218" width="8.7109375" style="559" customWidth="1"/>
    <col min="9219" max="9219" width="19" style="559" customWidth="1"/>
    <col min="9220" max="9220" width="21" style="559" customWidth="1"/>
    <col min="9221" max="9221" width="30.7109375" style="559" customWidth="1"/>
    <col min="9222" max="9222" width="3.7109375" style="559" customWidth="1"/>
    <col min="9223" max="9223" width="6.7109375" style="559" customWidth="1"/>
    <col min="9224" max="9472" width="11.42578125" style="559"/>
    <col min="9473" max="9473" width="30.7109375" style="559" customWidth="1"/>
    <col min="9474" max="9474" width="8.7109375" style="559" customWidth="1"/>
    <col min="9475" max="9475" width="19" style="559" customWidth="1"/>
    <col min="9476" max="9476" width="21" style="559" customWidth="1"/>
    <col min="9477" max="9477" width="30.7109375" style="559" customWidth="1"/>
    <col min="9478" max="9478" width="3.7109375" style="559" customWidth="1"/>
    <col min="9479" max="9479" width="6.7109375" style="559" customWidth="1"/>
    <col min="9480" max="9728" width="11.42578125" style="559"/>
    <col min="9729" max="9729" width="30.7109375" style="559" customWidth="1"/>
    <col min="9730" max="9730" width="8.7109375" style="559" customWidth="1"/>
    <col min="9731" max="9731" width="19" style="559" customWidth="1"/>
    <col min="9732" max="9732" width="21" style="559" customWidth="1"/>
    <col min="9733" max="9733" width="30.7109375" style="559" customWidth="1"/>
    <col min="9734" max="9734" width="3.7109375" style="559" customWidth="1"/>
    <col min="9735" max="9735" width="6.7109375" style="559" customWidth="1"/>
    <col min="9736" max="9984" width="11.42578125" style="559"/>
    <col min="9985" max="9985" width="30.7109375" style="559" customWidth="1"/>
    <col min="9986" max="9986" width="8.7109375" style="559" customWidth="1"/>
    <col min="9987" max="9987" width="19" style="559" customWidth="1"/>
    <col min="9988" max="9988" width="21" style="559" customWidth="1"/>
    <col min="9989" max="9989" width="30.7109375" style="559" customWidth="1"/>
    <col min="9990" max="9990" width="3.7109375" style="559" customWidth="1"/>
    <col min="9991" max="9991" width="6.7109375" style="559" customWidth="1"/>
    <col min="9992" max="10240" width="11.42578125" style="559"/>
    <col min="10241" max="10241" width="30.7109375" style="559" customWidth="1"/>
    <col min="10242" max="10242" width="8.7109375" style="559" customWidth="1"/>
    <col min="10243" max="10243" width="19" style="559" customWidth="1"/>
    <col min="10244" max="10244" width="21" style="559" customWidth="1"/>
    <col min="10245" max="10245" width="30.7109375" style="559" customWidth="1"/>
    <col min="10246" max="10246" width="3.7109375" style="559" customWidth="1"/>
    <col min="10247" max="10247" width="6.7109375" style="559" customWidth="1"/>
    <col min="10248" max="10496" width="11.42578125" style="559"/>
    <col min="10497" max="10497" width="30.7109375" style="559" customWidth="1"/>
    <col min="10498" max="10498" width="8.7109375" style="559" customWidth="1"/>
    <col min="10499" max="10499" width="19" style="559" customWidth="1"/>
    <col min="10500" max="10500" width="21" style="559" customWidth="1"/>
    <col min="10501" max="10501" width="30.7109375" style="559" customWidth="1"/>
    <col min="10502" max="10502" width="3.7109375" style="559" customWidth="1"/>
    <col min="10503" max="10503" width="6.7109375" style="559" customWidth="1"/>
    <col min="10504" max="10752" width="11.42578125" style="559"/>
    <col min="10753" max="10753" width="30.7109375" style="559" customWidth="1"/>
    <col min="10754" max="10754" width="8.7109375" style="559" customWidth="1"/>
    <col min="10755" max="10755" width="19" style="559" customWidth="1"/>
    <col min="10756" max="10756" width="21" style="559" customWidth="1"/>
    <col min="10757" max="10757" width="30.7109375" style="559" customWidth="1"/>
    <col min="10758" max="10758" width="3.7109375" style="559" customWidth="1"/>
    <col min="10759" max="10759" width="6.7109375" style="559" customWidth="1"/>
    <col min="10760" max="11008" width="11.42578125" style="559"/>
    <col min="11009" max="11009" width="30.7109375" style="559" customWidth="1"/>
    <col min="11010" max="11010" width="8.7109375" style="559" customWidth="1"/>
    <col min="11011" max="11011" width="19" style="559" customWidth="1"/>
    <col min="11012" max="11012" width="21" style="559" customWidth="1"/>
    <col min="11013" max="11013" width="30.7109375" style="559" customWidth="1"/>
    <col min="11014" max="11014" width="3.7109375" style="559" customWidth="1"/>
    <col min="11015" max="11015" width="6.7109375" style="559" customWidth="1"/>
    <col min="11016" max="11264" width="11.42578125" style="559"/>
    <col min="11265" max="11265" width="30.7109375" style="559" customWidth="1"/>
    <col min="11266" max="11266" width="8.7109375" style="559" customWidth="1"/>
    <col min="11267" max="11267" width="19" style="559" customWidth="1"/>
    <col min="11268" max="11268" width="21" style="559" customWidth="1"/>
    <col min="11269" max="11269" width="30.7109375" style="559" customWidth="1"/>
    <col min="11270" max="11270" width="3.7109375" style="559" customWidth="1"/>
    <col min="11271" max="11271" width="6.7109375" style="559" customWidth="1"/>
    <col min="11272" max="11520" width="11.42578125" style="559"/>
    <col min="11521" max="11521" width="30.7109375" style="559" customWidth="1"/>
    <col min="11522" max="11522" width="8.7109375" style="559" customWidth="1"/>
    <col min="11523" max="11523" width="19" style="559" customWidth="1"/>
    <col min="11524" max="11524" width="21" style="559" customWidth="1"/>
    <col min="11525" max="11525" width="30.7109375" style="559" customWidth="1"/>
    <col min="11526" max="11526" width="3.7109375" style="559" customWidth="1"/>
    <col min="11527" max="11527" width="6.7109375" style="559" customWidth="1"/>
    <col min="11528" max="11776" width="11.42578125" style="559"/>
    <col min="11777" max="11777" width="30.7109375" style="559" customWidth="1"/>
    <col min="11778" max="11778" width="8.7109375" style="559" customWidth="1"/>
    <col min="11779" max="11779" width="19" style="559" customWidth="1"/>
    <col min="11780" max="11780" width="21" style="559" customWidth="1"/>
    <col min="11781" max="11781" width="30.7109375" style="559" customWidth="1"/>
    <col min="11782" max="11782" width="3.7109375" style="559" customWidth="1"/>
    <col min="11783" max="11783" width="6.7109375" style="559" customWidth="1"/>
    <col min="11784" max="12032" width="11.42578125" style="559"/>
    <col min="12033" max="12033" width="30.7109375" style="559" customWidth="1"/>
    <col min="12034" max="12034" width="8.7109375" style="559" customWidth="1"/>
    <col min="12035" max="12035" width="19" style="559" customWidth="1"/>
    <col min="12036" max="12036" width="21" style="559" customWidth="1"/>
    <col min="12037" max="12037" width="30.7109375" style="559" customWidth="1"/>
    <col min="12038" max="12038" width="3.7109375" style="559" customWidth="1"/>
    <col min="12039" max="12039" width="6.7109375" style="559" customWidth="1"/>
    <col min="12040" max="12288" width="11.42578125" style="559"/>
    <col min="12289" max="12289" width="30.7109375" style="559" customWidth="1"/>
    <col min="12290" max="12290" width="8.7109375" style="559" customWidth="1"/>
    <col min="12291" max="12291" width="19" style="559" customWidth="1"/>
    <col min="12292" max="12292" width="21" style="559" customWidth="1"/>
    <col min="12293" max="12293" width="30.7109375" style="559" customWidth="1"/>
    <col min="12294" max="12294" width="3.7109375" style="559" customWidth="1"/>
    <col min="12295" max="12295" width="6.7109375" style="559" customWidth="1"/>
    <col min="12296" max="12544" width="11.42578125" style="559"/>
    <col min="12545" max="12545" width="30.7109375" style="559" customWidth="1"/>
    <col min="12546" max="12546" width="8.7109375" style="559" customWidth="1"/>
    <col min="12547" max="12547" width="19" style="559" customWidth="1"/>
    <col min="12548" max="12548" width="21" style="559" customWidth="1"/>
    <col min="12549" max="12549" width="30.7109375" style="559" customWidth="1"/>
    <col min="12550" max="12550" width="3.7109375" style="559" customWidth="1"/>
    <col min="12551" max="12551" width="6.7109375" style="559" customWidth="1"/>
    <col min="12552" max="12800" width="11.42578125" style="559"/>
    <col min="12801" max="12801" width="30.7109375" style="559" customWidth="1"/>
    <col min="12802" max="12802" width="8.7109375" style="559" customWidth="1"/>
    <col min="12803" max="12803" width="19" style="559" customWidth="1"/>
    <col min="12804" max="12804" width="21" style="559" customWidth="1"/>
    <col min="12805" max="12805" width="30.7109375" style="559" customWidth="1"/>
    <col min="12806" max="12806" width="3.7109375" style="559" customWidth="1"/>
    <col min="12807" max="12807" width="6.7109375" style="559" customWidth="1"/>
    <col min="12808" max="13056" width="11.42578125" style="559"/>
    <col min="13057" max="13057" width="30.7109375" style="559" customWidth="1"/>
    <col min="13058" max="13058" width="8.7109375" style="559" customWidth="1"/>
    <col min="13059" max="13059" width="19" style="559" customWidth="1"/>
    <col min="13060" max="13060" width="21" style="559" customWidth="1"/>
    <col min="13061" max="13061" width="30.7109375" style="559" customWidth="1"/>
    <col min="13062" max="13062" width="3.7109375" style="559" customWidth="1"/>
    <col min="13063" max="13063" width="6.7109375" style="559" customWidth="1"/>
    <col min="13064" max="13312" width="11.42578125" style="559"/>
    <col min="13313" max="13313" width="30.7109375" style="559" customWidth="1"/>
    <col min="13314" max="13314" width="8.7109375" style="559" customWidth="1"/>
    <col min="13315" max="13315" width="19" style="559" customWidth="1"/>
    <col min="13316" max="13316" width="21" style="559" customWidth="1"/>
    <col min="13317" max="13317" width="30.7109375" style="559" customWidth="1"/>
    <col min="13318" max="13318" width="3.7109375" style="559" customWidth="1"/>
    <col min="13319" max="13319" width="6.7109375" style="559" customWidth="1"/>
    <col min="13320" max="13568" width="11.42578125" style="559"/>
    <col min="13569" max="13569" width="30.7109375" style="559" customWidth="1"/>
    <col min="13570" max="13570" width="8.7109375" style="559" customWidth="1"/>
    <col min="13571" max="13571" width="19" style="559" customWidth="1"/>
    <col min="13572" max="13572" width="21" style="559" customWidth="1"/>
    <col min="13573" max="13573" width="30.7109375" style="559" customWidth="1"/>
    <col min="13574" max="13574" width="3.7109375" style="559" customWidth="1"/>
    <col min="13575" max="13575" width="6.7109375" style="559" customWidth="1"/>
    <col min="13576" max="13824" width="11.42578125" style="559"/>
    <col min="13825" max="13825" width="30.7109375" style="559" customWidth="1"/>
    <col min="13826" max="13826" width="8.7109375" style="559" customWidth="1"/>
    <col min="13827" max="13827" width="19" style="559" customWidth="1"/>
    <col min="13828" max="13828" width="21" style="559" customWidth="1"/>
    <col min="13829" max="13829" width="30.7109375" style="559" customWidth="1"/>
    <col min="13830" max="13830" width="3.7109375" style="559" customWidth="1"/>
    <col min="13831" max="13831" width="6.7109375" style="559" customWidth="1"/>
    <col min="13832" max="14080" width="11.42578125" style="559"/>
    <col min="14081" max="14081" width="30.7109375" style="559" customWidth="1"/>
    <col min="14082" max="14082" width="8.7109375" style="559" customWidth="1"/>
    <col min="14083" max="14083" width="19" style="559" customWidth="1"/>
    <col min="14084" max="14084" width="21" style="559" customWidth="1"/>
    <col min="14085" max="14085" width="30.7109375" style="559" customWidth="1"/>
    <col min="14086" max="14086" width="3.7109375" style="559" customWidth="1"/>
    <col min="14087" max="14087" width="6.7109375" style="559" customWidth="1"/>
    <col min="14088" max="14336" width="11.42578125" style="559"/>
    <col min="14337" max="14337" width="30.7109375" style="559" customWidth="1"/>
    <col min="14338" max="14338" width="8.7109375" style="559" customWidth="1"/>
    <col min="14339" max="14339" width="19" style="559" customWidth="1"/>
    <col min="14340" max="14340" width="21" style="559" customWidth="1"/>
    <col min="14341" max="14341" width="30.7109375" style="559" customWidth="1"/>
    <col min="14342" max="14342" width="3.7109375" style="559" customWidth="1"/>
    <col min="14343" max="14343" width="6.7109375" style="559" customWidth="1"/>
    <col min="14344" max="14592" width="11.42578125" style="559"/>
    <col min="14593" max="14593" width="30.7109375" style="559" customWidth="1"/>
    <col min="14594" max="14594" width="8.7109375" style="559" customWidth="1"/>
    <col min="14595" max="14595" width="19" style="559" customWidth="1"/>
    <col min="14596" max="14596" width="21" style="559" customWidth="1"/>
    <col min="14597" max="14597" width="30.7109375" style="559" customWidth="1"/>
    <col min="14598" max="14598" width="3.7109375" style="559" customWidth="1"/>
    <col min="14599" max="14599" width="6.7109375" style="559" customWidth="1"/>
    <col min="14600" max="14848" width="11.42578125" style="559"/>
    <col min="14849" max="14849" width="30.7109375" style="559" customWidth="1"/>
    <col min="14850" max="14850" width="8.7109375" style="559" customWidth="1"/>
    <col min="14851" max="14851" width="19" style="559" customWidth="1"/>
    <col min="14852" max="14852" width="21" style="559" customWidth="1"/>
    <col min="14853" max="14853" width="30.7109375" style="559" customWidth="1"/>
    <col min="14854" max="14854" width="3.7109375" style="559" customWidth="1"/>
    <col min="14855" max="14855" width="6.7109375" style="559" customWidth="1"/>
    <col min="14856" max="15104" width="11.42578125" style="559"/>
    <col min="15105" max="15105" width="30.7109375" style="559" customWidth="1"/>
    <col min="15106" max="15106" width="8.7109375" style="559" customWidth="1"/>
    <col min="15107" max="15107" width="19" style="559" customWidth="1"/>
    <col min="15108" max="15108" width="21" style="559" customWidth="1"/>
    <col min="15109" max="15109" width="30.7109375" style="559" customWidth="1"/>
    <col min="15110" max="15110" width="3.7109375" style="559" customWidth="1"/>
    <col min="15111" max="15111" width="6.7109375" style="559" customWidth="1"/>
    <col min="15112" max="15360" width="11.42578125" style="559"/>
    <col min="15361" max="15361" width="30.7109375" style="559" customWidth="1"/>
    <col min="15362" max="15362" width="8.7109375" style="559" customWidth="1"/>
    <col min="15363" max="15363" width="19" style="559" customWidth="1"/>
    <col min="15364" max="15364" width="21" style="559" customWidth="1"/>
    <col min="15365" max="15365" width="30.7109375" style="559" customWidth="1"/>
    <col min="15366" max="15366" width="3.7109375" style="559" customWidth="1"/>
    <col min="15367" max="15367" width="6.7109375" style="559" customWidth="1"/>
    <col min="15368" max="15616" width="11.42578125" style="559"/>
    <col min="15617" max="15617" width="30.7109375" style="559" customWidth="1"/>
    <col min="15618" max="15618" width="8.7109375" style="559" customWidth="1"/>
    <col min="15619" max="15619" width="19" style="559" customWidth="1"/>
    <col min="15620" max="15620" width="21" style="559" customWidth="1"/>
    <col min="15621" max="15621" width="30.7109375" style="559" customWidth="1"/>
    <col min="15622" max="15622" width="3.7109375" style="559" customWidth="1"/>
    <col min="15623" max="15623" width="6.7109375" style="559" customWidth="1"/>
    <col min="15624" max="15872" width="11.42578125" style="559"/>
    <col min="15873" max="15873" width="30.7109375" style="559" customWidth="1"/>
    <col min="15874" max="15874" width="8.7109375" style="559" customWidth="1"/>
    <col min="15875" max="15875" width="19" style="559" customWidth="1"/>
    <col min="15876" max="15876" width="21" style="559" customWidth="1"/>
    <col min="15877" max="15877" width="30.7109375" style="559" customWidth="1"/>
    <col min="15878" max="15878" width="3.7109375" style="559" customWidth="1"/>
    <col min="15879" max="15879" width="6.7109375" style="559" customWidth="1"/>
    <col min="15880" max="16128" width="11.42578125" style="559"/>
    <col min="16129" max="16129" width="30.7109375" style="559" customWidth="1"/>
    <col min="16130" max="16130" width="8.7109375" style="559" customWidth="1"/>
    <col min="16131" max="16131" width="19" style="559" customWidth="1"/>
    <col min="16132" max="16132" width="21" style="559" customWidth="1"/>
    <col min="16133" max="16133" width="30.7109375" style="559" customWidth="1"/>
    <col min="16134" max="16134" width="3.7109375" style="559" customWidth="1"/>
    <col min="16135" max="16135" width="6.7109375" style="559" customWidth="1"/>
    <col min="16136" max="16384" width="11.42578125" style="559"/>
  </cols>
  <sheetData>
    <row r="1" spans="1:11" ht="24.75" customHeight="1">
      <c r="A1" s="1" t="s">
        <v>0</v>
      </c>
      <c r="B1" s="346"/>
      <c r="C1" s="346"/>
      <c r="D1" s="346"/>
      <c r="E1" s="436" t="s">
        <v>1</v>
      </c>
    </row>
    <row r="2" spans="1:11" ht="18.95" customHeight="1">
      <c r="A2" s="346"/>
      <c r="B2" s="346"/>
      <c r="C2" s="346" t="s">
        <v>211</v>
      </c>
      <c r="D2" s="346" t="s">
        <v>211</v>
      </c>
      <c r="E2" s="346"/>
    </row>
    <row r="3" spans="1:11" ht="18.95" customHeight="1">
      <c r="A3" s="560" t="s">
        <v>571</v>
      </c>
      <c r="B3" s="561"/>
      <c r="C3" s="562"/>
      <c r="E3" s="564" t="s">
        <v>572</v>
      </c>
    </row>
    <row r="4" spans="1:11" ht="18.95" customHeight="1">
      <c r="A4" s="401" t="s">
        <v>573</v>
      </c>
      <c r="B4" s="346"/>
      <c r="C4" s="346"/>
      <c r="D4" s="346"/>
      <c r="E4" s="529" t="s">
        <v>574</v>
      </c>
    </row>
    <row r="5" spans="1:11" s="346" customFormat="1" ht="14.1" customHeight="1">
      <c r="J5" s="357"/>
    </row>
    <row r="6" spans="1:11" s="346" customFormat="1" ht="14.1" customHeight="1">
      <c r="A6" s="1020" t="s">
        <v>945</v>
      </c>
      <c r="B6" s="357" t="s">
        <v>575</v>
      </c>
      <c r="C6" s="357" t="s">
        <v>983</v>
      </c>
      <c r="D6" s="357" t="s">
        <v>204</v>
      </c>
      <c r="E6" s="1017" t="s">
        <v>946</v>
      </c>
      <c r="J6" s="565"/>
    </row>
    <row r="7" spans="1:11" ht="13.5" customHeight="1">
      <c r="A7" s="423"/>
      <c r="B7" s="565" t="s">
        <v>576</v>
      </c>
      <c r="C7" s="565" t="s">
        <v>577</v>
      </c>
      <c r="D7" s="565" t="s">
        <v>295</v>
      </c>
      <c r="E7" s="347"/>
    </row>
    <row r="8" spans="1:11" ht="8.1" customHeight="1">
      <c r="A8" s="566"/>
      <c r="B8" s="565"/>
      <c r="C8" s="565"/>
      <c r="D8" s="565"/>
    </row>
    <row r="9" spans="1:11" ht="14.1" customHeight="1">
      <c r="A9" s="186" t="s">
        <v>18</v>
      </c>
      <c r="B9" s="553">
        <f>B10+B11+B12+B13+B14+B15+B16+B17</f>
        <v>512</v>
      </c>
      <c r="C9" s="553">
        <f>C10+C11+C12+C13+C14+C15+C16+C17</f>
        <v>1025</v>
      </c>
      <c r="D9" s="553">
        <f>D10+D11+D12+D13+D14+D15+D16+D17</f>
        <v>1537</v>
      </c>
      <c r="E9" s="358" t="s">
        <v>19</v>
      </c>
      <c r="F9" s="568"/>
      <c r="G9" s="568"/>
      <c r="I9" s="568"/>
      <c r="J9" s="568"/>
      <c r="K9" s="568"/>
    </row>
    <row r="10" spans="1:11" ht="14.1" customHeight="1">
      <c r="A10" s="202" t="s">
        <v>20</v>
      </c>
      <c r="B10" s="1022">
        <v>41</v>
      </c>
      <c r="C10" s="1022">
        <v>74</v>
      </c>
      <c r="D10" s="1022">
        <v>115</v>
      </c>
      <c r="E10" s="361" t="s">
        <v>21</v>
      </c>
      <c r="F10" s="568"/>
      <c r="G10" s="568"/>
      <c r="I10" s="568"/>
      <c r="J10" s="568"/>
      <c r="K10" s="568"/>
    </row>
    <row r="11" spans="1:11" ht="14.1" customHeight="1">
      <c r="A11" s="202" t="s">
        <v>22</v>
      </c>
      <c r="B11" s="1022">
        <v>32</v>
      </c>
      <c r="C11" s="1022">
        <v>43</v>
      </c>
      <c r="D11" s="1022">
        <v>75</v>
      </c>
      <c r="E11" s="361" t="s">
        <v>23</v>
      </c>
      <c r="F11" s="568"/>
      <c r="G11" s="568"/>
      <c r="I11" s="568"/>
      <c r="J11" s="568"/>
      <c r="K11" s="568"/>
    </row>
    <row r="12" spans="1:11" ht="14.1" customHeight="1">
      <c r="A12" s="363" t="s">
        <v>24</v>
      </c>
      <c r="B12" s="1022">
        <v>5</v>
      </c>
      <c r="C12" s="1022">
        <v>3</v>
      </c>
      <c r="D12" s="1022">
        <v>8</v>
      </c>
      <c r="E12" s="361" t="s">
        <v>25</v>
      </c>
      <c r="F12" s="568"/>
      <c r="G12" s="568"/>
      <c r="I12" s="568"/>
      <c r="J12" s="568"/>
      <c r="K12" s="568"/>
    </row>
    <row r="13" spans="1:11" ht="14.1" customHeight="1">
      <c r="A13" s="539" t="s">
        <v>26</v>
      </c>
      <c r="B13" s="1022">
        <v>62</v>
      </c>
      <c r="C13" s="1022">
        <v>68</v>
      </c>
      <c r="D13" s="1022">
        <v>130</v>
      </c>
      <c r="E13" s="361" t="s">
        <v>27</v>
      </c>
      <c r="F13" s="568"/>
      <c r="G13" s="568"/>
      <c r="I13" s="568"/>
      <c r="J13" s="568"/>
      <c r="K13" s="568"/>
    </row>
    <row r="14" spans="1:11" ht="14.1" customHeight="1">
      <c r="A14" s="539" t="s">
        <v>429</v>
      </c>
      <c r="B14" s="1022">
        <v>36</v>
      </c>
      <c r="C14" s="1022">
        <v>19</v>
      </c>
      <c r="D14" s="1022">
        <v>55</v>
      </c>
      <c r="E14" s="361" t="s">
        <v>35</v>
      </c>
      <c r="F14" s="568"/>
      <c r="G14" s="568"/>
      <c r="I14" s="568"/>
      <c r="J14" s="568"/>
      <c r="K14" s="568"/>
    </row>
    <row r="15" spans="1:11" s="561" customFormat="1" ht="14.1" customHeight="1">
      <c r="A15" s="539" t="s">
        <v>28</v>
      </c>
      <c r="B15" s="1022">
        <v>27</v>
      </c>
      <c r="C15" s="1022">
        <v>27</v>
      </c>
      <c r="D15" s="1022">
        <v>54</v>
      </c>
      <c r="E15" s="361" t="s">
        <v>29</v>
      </c>
      <c r="F15" s="524"/>
      <c r="G15" s="524"/>
      <c r="I15" s="524"/>
      <c r="J15" s="524"/>
      <c r="K15" s="524"/>
    </row>
    <row r="16" spans="1:11" ht="14.1" customHeight="1">
      <c r="A16" s="539" t="s">
        <v>430</v>
      </c>
      <c r="B16" s="1022">
        <v>253</v>
      </c>
      <c r="C16" s="1022">
        <v>728</v>
      </c>
      <c r="D16" s="1022">
        <v>981</v>
      </c>
      <c r="E16" s="361" t="s">
        <v>31</v>
      </c>
      <c r="F16" s="568"/>
      <c r="G16" s="568"/>
      <c r="I16" s="568"/>
      <c r="J16" s="568"/>
      <c r="K16" s="568"/>
    </row>
    <row r="17" spans="1:11" ht="14.1" customHeight="1">
      <c r="A17" s="539" t="s">
        <v>431</v>
      </c>
      <c r="B17" s="1022">
        <v>56</v>
      </c>
      <c r="C17" s="1022">
        <v>63</v>
      </c>
      <c r="D17" s="1022">
        <v>119</v>
      </c>
      <c r="E17" s="361" t="s">
        <v>33</v>
      </c>
      <c r="F17" s="568"/>
      <c r="G17" s="568"/>
      <c r="I17" s="568"/>
      <c r="J17" s="568"/>
      <c r="K17" s="568"/>
    </row>
    <row r="18" spans="1:11" ht="14.1" customHeight="1">
      <c r="A18" s="195" t="s">
        <v>36</v>
      </c>
      <c r="B18" s="553">
        <f>B19+B20+B21+B22+B23+B24+B25+B26</f>
        <v>285</v>
      </c>
      <c r="C18" s="553">
        <f>C19+C20+C21+C22+C23+C24+C25+C26</f>
        <v>1111</v>
      </c>
      <c r="D18" s="553">
        <f>D19+D20+D21+D22+D23+D24+D25+D26</f>
        <v>1396</v>
      </c>
      <c r="E18" s="364" t="s">
        <v>37</v>
      </c>
      <c r="F18" s="568"/>
      <c r="G18" s="568"/>
      <c r="I18" s="568"/>
      <c r="J18" s="568"/>
      <c r="K18" s="568"/>
    </row>
    <row r="19" spans="1:11" ht="14.1" customHeight="1">
      <c r="A19" s="202" t="s">
        <v>38</v>
      </c>
      <c r="B19" s="1022">
        <v>42</v>
      </c>
      <c r="C19" s="1022">
        <v>27</v>
      </c>
      <c r="D19" s="1022">
        <v>69</v>
      </c>
      <c r="E19" s="365" t="s">
        <v>39</v>
      </c>
      <c r="F19" s="568"/>
      <c r="G19" s="568"/>
      <c r="I19" s="568"/>
      <c r="J19" s="568"/>
      <c r="K19" s="568"/>
    </row>
    <row r="20" spans="1:11" ht="14.1" customHeight="1">
      <c r="A20" s="202" t="s">
        <v>40</v>
      </c>
      <c r="B20" s="1022">
        <v>24</v>
      </c>
      <c r="C20" s="1022">
        <v>29</v>
      </c>
      <c r="D20" s="1022">
        <v>53</v>
      </c>
      <c r="E20" s="365" t="s">
        <v>41</v>
      </c>
      <c r="F20" s="568"/>
      <c r="G20" s="568"/>
      <c r="I20" s="568"/>
      <c r="J20" s="568"/>
      <c r="K20" s="568"/>
    </row>
    <row r="21" spans="1:11" ht="14.1" customHeight="1">
      <c r="A21" s="202" t="s">
        <v>42</v>
      </c>
      <c r="B21" s="1022">
        <v>6</v>
      </c>
      <c r="C21" s="1022">
        <v>25</v>
      </c>
      <c r="D21" s="1022">
        <v>31</v>
      </c>
      <c r="E21" s="365" t="s">
        <v>43</v>
      </c>
      <c r="F21" s="568"/>
      <c r="G21" s="568"/>
      <c r="I21" s="568"/>
      <c r="J21" s="568"/>
      <c r="K21" s="568"/>
    </row>
    <row r="22" spans="1:11" ht="14.1" customHeight="1">
      <c r="A22" s="202" t="s">
        <v>44</v>
      </c>
      <c r="B22" s="1022">
        <v>20</v>
      </c>
      <c r="C22" s="1022">
        <v>29</v>
      </c>
      <c r="D22" s="1022">
        <v>49</v>
      </c>
      <c r="E22" s="361" t="s">
        <v>45</v>
      </c>
      <c r="F22" s="568"/>
      <c r="G22" s="568"/>
      <c r="I22" s="568"/>
      <c r="J22" s="568"/>
      <c r="K22" s="568"/>
    </row>
    <row r="23" spans="1:11" ht="14.1" customHeight="1">
      <c r="A23" s="202" t="s">
        <v>46</v>
      </c>
      <c r="B23" s="1022">
        <v>24</v>
      </c>
      <c r="C23" s="1022">
        <v>22</v>
      </c>
      <c r="D23" s="1022">
        <v>46</v>
      </c>
      <c r="E23" s="365" t="s">
        <v>47</v>
      </c>
      <c r="F23" s="568"/>
      <c r="G23" s="568"/>
      <c r="I23" s="568"/>
      <c r="J23" s="568"/>
      <c r="K23" s="568"/>
    </row>
    <row r="24" spans="1:11" ht="14.1" customHeight="1">
      <c r="A24" s="202" t="s">
        <v>48</v>
      </c>
      <c r="B24" s="1022">
        <v>53</v>
      </c>
      <c r="C24" s="1022">
        <v>59</v>
      </c>
      <c r="D24" s="1022">
        <v>112</v>
      </c>
      <c r="E24" s="365" t="s">
        <v>49</v>
      </c>
      <c r="F24" s="568"/>
      <c r="G24" s="568"/>
      <c r="I24" s="568"/>
      <c r="J24" s="568"/>
      <c r="K24" s="568"/>
    </row>
    <row r="25" spans="1:11" ht="14.1" customHeight="1">
      <c r="A25" s="202" t="s">
        <v>50</v>
      </c>
      <c r="B25" s="1022">
        <v>91</v>
      </c>
      <c r="C25" s="1022">
        <v>889</v>
      </c>
      <c r="D25" s="1022">
        <v>980</v>
      </c>
      <c r="E25" s="365" t="s">
        <v>51</v>
      </c>
      <c r="F25" s="568"/>
      <c r="G25" s="568"/>
      <c r="I25" s="568"/>
      <c r="J25" s="568"/>
      <c r="K25" s="568"/>
    </row>
    <row r="26" spans="1:11" ht="14.1" customHeight="1">
      <c r="A26" s="202" t="s">
        <v>52</v>
      </c>
      <c r="B26" s="1022">
        <v>25</v>
      </c>
      <c r="C26" s="1022">
        <v>31</v>
      </c>
      <c r="D26" s="1022">
        <v>56</v>
      </c>
      <c r="E26" s="365" t="s">
        <v>53</v>
      </c>
      <c r="F26" s="568"/>
      <c r="G26" s="568"/>
      <c r="I26" s="568"/>
      <c r="J26" s="568"/>
      <c r="K26" s="568"/>
    </row>
    <row r="27" spans="1:11" ht="14.1" customHeight="1">
      <c r="A27" s="186" t="s">
        <v>54</v>
      </c>
      <c r="B27" s="553">
        <f>B28+B29+B30+B31+B32+B33+B34+B35+B36</f>
        <v>385</v>
      </c>
      <c r="C27" s="553">
        <f>C28+C29+C30+C31+C32+C33+C34+C35+C36</f>
        <v>1593</v>
      </c>
      <c r="D27" s="553">
        <f>D28+D29+D30+D31+D32+D33+D34+D35+D36</f>
        <v>1978</v>
      </c>
      <c r="E27" s="358" t="s">
        <v>55</v>
      </c>
      <c r="F27" s="568"/>
      <c r="G27" s="568"/>
      <c r="I27" s="568"/>
      <c r="J27" s="568"/>
      <c r="K27" s="568"/>
    </row>
    <row r="28" spans="1:11" ht="14.1" customHeight="1">
      <c r="A28" s="543" t="s">
        <v>58</v>
      </c>
      <c r="B28" s="1022">
        <v>24</v>
      </c>
      <c r="C28" s="1022">
        <v>23</v>
      </c>
      <c r="D28" s="1022">
        <v>47</v>
      </c>
      <c r="E28" s="361" t="s">
        <v>59</v>
      </c>
      <c r="F28" s="568"/>
      <c r="G28" s="568"/>
      <c r="I28" s="568"/>
      <c r="J28" s="568"/>
      <c r="K28" s="568"/>
    </row>
    <row r="29" spans="1:11" ht="14.1" customHeight="1">
      <c r="A29" s="199" t="s">
        <v>60</v>
      </c>
      <c r="B29" s="1022">
        <v>28</v>
      </c>
      <c r="C29" s="1022">
        <v>28</v>
      </c>
      <c r="D29" s="1022">
        <v>56</v>
      </c>
      <c r="E29" s="361" t="s">
        <v>61</v>
      </c>
      <c r="F29" s="568"/>
      <c r="G29" s="568"/>
      <c r="I29" s="568"/>
      <c r="J29" s="568"/>
      <c r="K29" s="568"/>
    </row>
    <row r="30" spans="1:11" ht="14.1" customHeight="1">
      <c r="A30" s="544" t="s">
        <v>62</v>
      </c>
      <c r="B30" s="1022">
        <v>111</v>
      </c>
      <c r="C30" s="1022">
        <v>1192</v>
      </c>
      <c r="D30" s="1022">
        <v>1303</v>
      </c>
      <c r="E30" s="361" t="s">
        <v>63</v>
      </c>
      <c r="F30" s="568"/>
      <c r="G30" s="568"/>
      <c r="I30" s="568"/>
      <c r="J30" s="568"/>
      <c r="K30" s="568"/>
    </row>
    <row r="31" spans="1:11" ht="14.1" customHeight="1">
      <c r="A31" s="202" t="s">
        <v>64</v>
      </c>
      <c r="B31" s="1022">
        <v>32</v>
      </c>
      <c r="C31" s="1022">
        <v>22</v>
      </c>
      <c r="D31" s="1022">
        <v>54</v>
      </c>
      <c r="E31" s="361" t="s">
        <v>928</v>
      </c>
      <c r="F31" s="568"/>
      <c r="G31" s="568"/>
      <c r="I31" s="568"/>
      <c r="J31" s="568"/>
      <c r="K31" s="568"/>
    </row>
    <row r="32" spans="1:11" ht="14.1" customHeight="1">
      <c r="A32" s="199" t="s">
        <v>56</v>
      </c>
      <c r="B32" s="1022">
        <v>57</v>
      </c>
      <c r="C32" s="1022">
        <v>210</v>
      </c>
      <c r="D32" s="1022">
        <v>267</v>
      </c>
      <c r="E32" s="361" t="s">
        <v>57</v>
      </c>
      <c r="F32" s="568"/>
      <c r="G32" s="568"/>
      <c r="I32" s="568"/>
      <c r="J32" s="568"/>
      <c r="K32" s="568"/>
    </row>
    <row r="33" spans="1:11" ht="14.1" customHeight="1">
      <c r="A33" s="545" t="s">
        <v>71</v>
      </c>
      <c r="B33" s="1022">
        <v>14</v>
      </c>
      <c r="C33" s="1022">
        <v>11</v>
      </c>
      <c r="D33" s="1022">
        <v>25</v>
      </c>
      <c r="E33" s="361" t="s">
        <v>72</v>
      </c>
      <c r="F33" s="568"/>
      <c r="G33" s="568"/>
      <c r="I33" s="568"/>
      <c r="J33" s="568"/>
      <c r="K33" s="568"/>
    </row>
    <row r="34" spans="1:11" ht="14.1" customHeight="1">
      <c r="A34" s="202" t="s">
        <v>65</v>
      </c>
      <c r="B34" s="1022">
        <v>29</v>
      </c>
      <c r="C34" s="1022">
        <v>36</v>
      </c>
      <c r="D34" s="1022">
        <v>65</v>
      </c>
      <c r="E34" s="361" t="s">
        <v>66</v>
      </c>
      <c r="F34" s="568"/>
      <c r="G34" s="568"/>
      <c r="I34" s="568"/>
      <c r="J34" s="568"/>
      <c r="K34" s="568"/>
    </row>
    <row r="35" spans="1:11" ht="14.1" customHeight="1">
      <c r="A35" s="202" t="s">
        <v>67</v>
      </c>
      <c r="B35" s="1022">
        <v>42</v>
      </c>
      <c r="C35" s="1022">
        <v>31</v>
      </c>
      <c r="D35" s="1022">
        <v>73</v>
      </c>
      <c r="E35" s="361" t="s">
        <v>68</v>
      </c>
      <c r="F35" s="568"/>
      <c r="G35" s="568"/>
      <c r="I35" s="568"/>
      <c r="J35" s="568"/>
      <c r="K35" s="568"/>
    </row>
    <row r="36" spans="1:11" ht="14.1" customHeight="1">
      <c r="A36" s="202" t="s">
        <v>69</v>
      </c>
      <c r="B36" s="1022">
        <v>48</v>
      </c>
      <c r="C36" s="1022">
        <v>40</v>
      </c>
      <c r="D36" s="1022">
        <v>88</v>
      </c>
      <c r="E36" s="361" t="s">
        <v>70</v>
      </c>
      <c r="F36" s="568"/>
      <c r="G36" s="568"/>
      <c r="I36" s="568"/>
      <c r="J36" s="568"/>
      <c r="K36" s="568"/>
    </row>
    <row r="37" spans="1:11" ht="14.1" customHeight="1">
      <c r="A37" s="200" t="s">
        <v>73</v>
      </c>
      <c r="B37" s="553">
        <f>B38+B39+B40+B41+B42+B43+B44</f>
        <v>555</v>
      </c>
      <c r="C37" s="553">
        <f>C38+C39+C40+C41+C42+C43+C44</f>
        <v>2355</v>
      </c>
      <c r="D37" s="553">
        <f>D38+D39+D40+D41+D42+D43+D44</f>
        <v>2910</v>
      </c>
      <c r="E37" s="358" t="s">
        <v>74</v>
      </c>
      <c r="F37" s="568"/>
      <c r="G37" s="568"/>
      <c r="I37" s="568"/>
      <c r="J37" s="568"/>
      <c r="K37" s="568"/>
    </row>
    <row r="38" spans="1:11" ht="14.1" customHeight="1">
      <c r="A38" s="543" t="s">
        <v>75</v>
      </c>
      <c r="B38" s="1022">
        <v>122</v>
      </c>
      <c r="C38" s="1022">
        <v>103</v>
      </c>
      <c r="D38" s="1022">
        <v>225</v>
      </c>
      <c r="E38" s="365" t="s">
        <v>76</v>
      </c>
      <c r="F38" s="568"/>
      <c r="G38" s="568"/>
      <c r="I38" s="568"/>
      <c r="J38" s="568"/>
      <c r="K38" s="568"/>
    </row>
    <row r="39" spans="1:11" ht="14.1" customHeight="1">
      <c r="A39" s="543" t="s">
        <v>77</v>
      </c>
      <c r="B39" s="1022">
        <v>65</v>
      </c>
      <c r="C39" s="1022">
        <v>44</v>
      </c>
      <c r="D39" s="1022">
        <v>109</v>
      </c>
      <c r="E39" s="361" t="s">
        <v>78</v>
      </c>
      <c r="F39" s="568"/>
      <c r="G39" s="568"/>
      <c r="I39" s="568"/>
      <c r="J39" s="568"/>
      <c r="K39" s="568"/>
    </row>
    <row r="40" spans="1:11" ht="14.1" customHeight="1">
      <c r="A40" s="543" t="s">
        <v>79</v>
      </c>
      <c r="B40" s="1022">
        <v>183</v>
      </c>
      <c r="C40" s="1022">
        <v>1747</v>
      </c>
      <c r="D40" s="1022">
        <v>1930</v>
      </c>
      <c r="E40" s="361" t="s">
        <v>80</v>
      </c>
      <c r="F40" s="568"/>
      <c r="G40" s="568"/>
      <c r="I40" s="568"/>
      <c r="J40" s="568"/>
      <c r="K40" s="568"/>
    </row>
    <row r="41" spans="1:11" ht="14.1" customHeight="1">
      <c r="A41" s="543" t="s">
        <v>81</v>
      </c>
      <c r="B41" s="1022">
        <v>37</v>
      </c>
      <c r="C41" s="1022">
        <v>268</v>
      </c>
      <c r="D41" s="1022">
        <v>305</v>
      </c>
      <c r="E41" s="361" t="s">
        <v>82</v>
      </c>
      <c r="F41" s="568"/>
      <c r="G41" s="568"/>
      <c r="I41" s="568"/>
      <c r="J41" s="568"/>
      <c r="K41" s="568"/>
    </row>
    <row r="42" spans="1:11" ht="14.1" customHeight="1">
      <c r="A42" s="543" t="s">
        <v>83</v>
      </c>
      <c r="B42" s="1022">
        <v>40</v>
      </c>
      <c r="C42" s="1022">
        <v>37</v>
      </c>
      <c r="D42" s="1022">
        <v>77</v>
      </c>
      <c r="E42" s="365" t="s">
        <v>84</v>
      </c>
      <c r="F42" s="568"/>
      <c r="G42" s="568"/>
      <c r="I42" s="568"/>
      <c r="J42" s="568"/>
      <c r="K42" s="568"/>
    </row>
    <row r="43" spans="1:11" ht="14.1" customHeight="1">
      <c r="A43" s="543" t="s">
        <v>85</v>
      </c>
      <c r="B43" s="1022">
        <v>27</v>
      </c>
      <c r="C43" s="1022">
        <v>17</v>
      </c>
      <c r="D43" s="1022">
        <v>44</v>
      </c>
      <c r="E43" s="365" t="s">
        <v>86</v>
      </c>
      <c r="F43" s="568"/>
      <c r="G43" s="568"/>
      <c r="I43" s="568"/>
      <c r="J43" s="568"/>
      <c r="K43" s="568"/>
    </row>
    <row r="44" spans="1:11" ht="14.1" customHeight="1">
      <c r="A44" s="543" t="s">
        <v>87</v>
      </c>
      <c r="B44" s="1022">
        <v>81</v>
      </c>
      <c r="C44" s="1022">
        <v>139</v>
      </c>
      <c r="D44" s="1022">
        <v>220</v>
      </c>
      <c r="E44" s="361" t="s">
        <v>88</v>
      </c>
      <c r="F44" s="568"/>
      <c r="G44" s="568"/>
      <c r="I44" s="568"/>
      <c r="J44" s="568"/>
      <c r="K44" s="568"/>
    </row>
    <row r="45" spans="1:11" ht="14.1" customHeight="1">
      <c r="A45" s="201" t="s">
        <v>89</v>
      </c>
      <c r="B45" s="553">
        <f>B46+B47+B48+B49+B50</f>
        <v>242</v>
      </c>
      <c r="C45" s="553">
        <f>C46+C47+C48+C49+C50</f>
        <v>242</v>
      </c>
      <c r="D45" s="553">
        <f>D46+D47+D48+D49+D50</f>
        <v>484</v>
      </c>
      <c r="E45" s="358" t="s">
        <v>90</v>
      </c>
      <c r="F45" s="568"/>
      <c r="G45" s="568"/>
      <c r="I45" s="568"/>
      <c r="J45" s="568"/>
      <c r="K45" s="568"/>
    </row>
    <row r="46" spans="1:11" ht="14.1" customHeight="1">
      <c r="A46" s="202" t="s">
        <v>91</v>
      </c>
      <c r="B46" s="1022">
        <v>47</v>
      </c>
      <c r="C46" s="1022">
        <v>32</v>
      </c>
      <c r="D46" s="1022">
        <v>79</v>
      </c>
      <c r="E46" s="361" t="s">
        <v>92</v>
      </c>
      <c r="F46" s="568"/>
      <c r="G46" s="568"/>
      <c r="I46" s="568"/>
      <c r="J46" s="568"/>
      <c r="K46" s="568"/>
    </row>
    <row r="47" spans="1:11" ht="14.1" customHeight="1">
      <c r="A47" s="543" t="s">
        <v>93</v>
      </c>
      <c r="B47" s="1022">
        <v>59</v>
      </c>
      <c r="C47" s="1022">
        <v>93</v>
      </c>
      <c r="D47" s="1022">
        <v>152</v>
      </c>
      <c r="E47" s="361" t="s">
        <v>94</v>
      </c>
      <c r="F47" s="568"/>
      <c r="G47" s="568"/>
      <c r="I47" s="568"/>
      <c r="J47" s="568"/>
      <c r="K47" s="568"/>
    </row>
    <row r="48" spans="1:11" ht="14.1" customHeight="1">
      <c r="A48" s="543" t="s">
        <v>95</v>
      </c>
      <c r="B48" s="1022">
        <v>35</v>
      </c>
      <c r="C48" s="1022">
        <v>27</v>
      </c>
      <c r="D48" s="1022">
        <v>62</v>
      </c>
      <c r="E48" s="361" t="s">
        <v>96</v>
      </c>
      <c r="F48" s="568"/>
      <c r="G48" s="568"/>
      <c r="I48" s="568"/>
      <c r="J48" s="568"/>
      <c r="K48" s="568"/>
    </row>
    <row r="49" spans="1:11" ht="14.1" customHeight="1">
      <c r="A49" s="543" t="s">
        <v>97</v>
      </c>
      <c r="B49" s="1022">
        <v>28</v>
      </c>
      <c r="C49" s="1022">
        <v>44</v>
      </c>
      <c r="D49" s="1022">
        <v>72</v>
      </c>
      <c r="E49" s="361" t="s">
        <v>98</v>
      </c>
      <c r="F49" s="568"/>
      <c r="G49" s="568"/>
      <c r="H49" s="568"/>
      <c r="I49" s="568"/>
      <c r="J49" s="568"/>
      <c r="K49" s="568"/>
    </row>
    <row r="50" spans="1:11" ht="14.1" customHeight="1">
      <c r="A50" s="543" t="s">
        <v>99</v>
      </c>
      <c r="B50" s="1022">
        <v>73</v>
      </c>
      <c r="C50" s="1022">
        <v>46</v>
      </c>
      <c r="D50" s="1022">
        <v>119</v>
      </c>
      <c r="E50" s="365" t="s">
        <v>100</v>
      </c>
      <c r="F50" s="568"/>
      <c r="G50" s="568"/>
      <c r="H50" s="568"/>
      <c r="I50" s="568"/>
      <c r="J50" s="568"/>
      <c r="K50" s="568"/>
    </row>
    <row r="51" spans="1:11" ht="14.1" customHeight="1">
      <c r="A51" s="370"/>
      <c r="D51" s="570"/>
      <c r="E51" s="362"/>
      <c r="F51" s="568"/>
      <c r="G51" s="568"/>
      <c r="H51" s="568"/>
      <c r="I51" s="568"/>
      <c r="J51" s="568"/>
      <c r="K51" s="568"/>
    </row>
    <row r="52" spans="1:11" ht="14.1" customHeight="1">
      <c r="A52" s="370"/>
      <c r="B52" s="571"/>
      <c r="C52" s="570"/>
      <c r="D52" s="570"/>
      <c r="E52" s="362"/>
      <c r="F52" s="524"/>
      <c r="G52" s="524"/>
      <c r="H52" s="524"/>
      <c r="I52" s="568"/>
      <c r="J52" s="568"/>
      <c r="K52" s="568"/>
    </row>
    <row r="53" spans="1:11" ht="14.1" customHeight="1">
      <c r="A53" s="370"/>
      <c r="B53" s="571"/>
      <c r="C53" s="570"/>
      <c r="D53" s="570"/>
      <c r="E53" s="362"/>
      <c r="F53" s="568"/>
      <c r="G53" s="568"/>
      <c r="H53" s="568"/>
      <c r="I53" s="568"/>
      <c r="J53" s="568"/>
      <c r="K53" s="568"/>
    </row>
    <row r="54" spans="1:11" ht="14.1" customHeight="1">
      <c r="A54" s="370"/>
      <c r="B54" s="571"/>
      <c r="C54" s="570"/>
      <c r="D54" s="570"/>
      <c r="E54" s="362"/>
      <c r="F54" s="568"/>
      <c r="G54" s="568"/>
      <c r="H54" s="568"/>
      <c r="I54" s="568"/>
      <c r="J54" s="568"/>
      <c r="K54" s="568"/>
    </row>
    <row r="55" spans="1:11" ht="14.1" customHeight="1">
      <c r="A55" s="370"/>
      <c r="B55" s="571"/>
      <c r="C55" s="570"/>
      <c r="D55" s="570"/>
      <c r="E55" s="362"/>
      <c r="F55" s="568"/>
      <c r="G55" s="568"/>
      <c r="H55" s="568"/>
      <c r="I55" s="568"/>
      <c r="J55" s="568"/>
      <c r="K55" s="568"/>
    </row>
    <row r="56" spans="1:11">
      <c r="B56" s="571"/>
      <c r="C56" s="572"/>
      <c r="D56" s="572"/>
    </row>
    <row r="57" spans="1:11" ht="12.75" customHeight="1">
      <c r="B57" s="572"/>
      <c r="C57" s="572"/>
      <c r="D57" s="572"/>
      <c r="E57" s="568"/>
      <c r="F57" s="568"/>
      <c r="G57" s="568"/>
      <c r="H57" s="568"/>
      <c r="I57" s="568"/>
      <c r="J57" s="568"/>
      <c r="K57" s="568"/>
    </row>
    <row r="58" spans="1:11" ht="12.75" customHeight="1">
      <c r="B58" s="572"/>
      <c r="C58" s="572"/>
      <c r="D58" s="572"/>
      <c r="E58" s="568"/>
      <c r="F58" s="568"/>
      <c r="G58" s="568"/>
      <c r="H58" s="568"/>
      <c r="I58" s="568"/>
      <c r="J58" s="568"/>
      <c r="K58" s="568"/>
    </row>
    <row r="59" spans="1:11">
      <c r="B59" s="572"/>
      <c r="C59" s="572"/>
      <c r="D59" s="572"/>
      <c r="E59" s="568"/>
      <c r="F59" s="568"/>
      <c r="G59" s="568"/>
      <c r="H59" s="568"/>
      <c r="I59" s="568"/>
      <c r="J59" s="568"/>
      <c r="K59" s="568"/>
    </row>
    <row r="60" spans="1:11">
      <c r="B60" s="572"/>
      <c r="C60" s="572"/>
      <c r="D60" s="572"/>
      <c r="E60" s="568"/>
      <c r="F60" s="568"/>
      <c r="G60" s="568"/>
      <c r="H60" s="568"/>
      <c r="I60" s="568"/>
      <c r="J60" s="568"/>
      <c r="K60" s="568"/>
    </row>
    <row r="61" spans="1:11">
      <c r="B61" s="572"/>
      <c r="C61" s="572"/>
      <c r="D61" s="572"/>
      <c r="E61" s="568"/>
      <c r="F61" s="568"/>
      <c r="G61" s="568"/>
      <c r="H61" s="568"/>
      <c r="I61" s="568"/>
      <c r="J61" s="568"/>
      <c r="K61" s="568"/>
    </row>
    <row r="62" spans="1:11">
      <c r="B62" s="572"/>
      <c r="C62" s="572"/>
      <c r="D62" s="572"/>
      <c r="E62" s="568"/>
      <c r="F62" s="568"/>
      <c r="G62" s="568"/>
      <c r="H62" s="568"/>
      <c r="I62" s="568"/>
      <c r="J62" s="568"/>
      <c r="K62" s="568"/>
    </row>
    <row r="63" spans="1:11">
      <c r="B63" s="572"/>
      <c r="C63" s="572"/>
      <c r="D63" s="572"/>
      <c r="E63" s="568"/>
      <c r="F63" s="568"/>
      <c r="G63" s="568"/>
      <c r="H63" s="568"/>
      <c r="I63" s="568"/>
      <c r="J63" s="568"/>
      <c r="K63" s="568"/>
    </row>
    <row r="64" spans="1:11">
      <c r="B64" s="572"/>
      <c r="C64" s="572"/>
      <c r="D64" s="572"/>
      <c r="E64" s="568"/>
      <c r="F64" s="568"/>
      <c r="G64" s="568"/>
      <c r="H64" s="568"/>
      <c r="I64" s="568"/>
      <c r="J64" s="568"/>
      <c r="K64" s="568"/>
    </row>
    <row r="65" spans="1:11">
      <c r="B65" s="572"/>
      <c r="C65" s="572"/>
      <c r="D65" s="572"/>
      <c r="E65" s="568"/>
      <c r="F65" s="568"/>
      <c r="G65" s="568"/>
      <c r="H65" s="568"/>
      <c r="I65" s="568"/>
      <c r="J65" s="568"/>
      <c r="K65" s="568"/>
    </row>
    <row r="66" spans="1:11" ht="22.5">
      <c r="A66" s="1" t="s">
        <v>0</v>
      </c>
      <c r="B66" s="562" t="s">
        <v>211</v>
      </c>
      <c r="C66" s="562"/>
      <c r="D66" s="562"/>
      <c r="E66" s="436" t="s">
        <v>1</v>
      </c>
      <c r="F66" s="568"/>
      <c r="G66" s="568"/>
      <c r="H66" s="568"/>
      <c r="I66" s="568"/>
      <c r="J66" s="568"/>
      <c r="K66" s="568"/>
    </row>
    <row r="67" spans="1:11" ht="15">
      <c r="A67" s="573"/>
      <c r="B67" s="562" t="s">
        <v>211</v>
      </c>
      <c r="C67" s="562"/>
      <c r="D67" s="562"/>
      <c r="E67" s="346"/>
      <c r="F67" s="568"/>
      <c r="G67" s="568"/>
      <c r="H67" s="568"/>
      <c r="I67" s="568"/>
      <c r="J67" s="568"/>
      <c r="K67" s="568"/>
    </row>
    <row r="68" spans="1:11" ht="20.25">
      <c r="A68" s="560" t="s">
        <v>571</v>
      </c>
      <c r="B68" s="561"/>
      <c r="C68" s="562"/>
      <c r="E68" s="564" t="s">
        <v>572</v>
      </c>
      <c r="F68" s="568"/>
      <c r="G68" s="568"/>
      <c r="H68" s="568"/>
      <c r="I68" s="568"/>
      <c r="J68" s="568"/>
      <c r="K68" s="568"/>
    </row>
    <row r="69" spans="1:11" ht="20.25">
      <c r="A69" s="401" t="s">
        <v>578</v>
      </c>
      <c r="B69" s="346"/>
      <c r="C69" s="346"/>
      <c r="D69" s="346"/>
      <c r="E69" s="529" t="s">
        <v>579</v>
      </c>
      <c r="F69" s="568"/>
      <c r="G69" s="568"/>
      <c r="H69" s="568"/>
      <c r="I69" s="568"/>
      <c r="J69" s="568"/>
      <c r="K69" s="568"/>
    </row>
    <row r="70" spans="1:11">
      <c r="A70" s="346"/>
      <c r="B70" s="346"/>
      <c r="C70" s="346"/>
      <c r="D70" s="346"/>
      <c r="E70" s="346"/>
      <c r="F70" s="568"/>
      <c r="G70" s="568"/>
      <c r="H70" s="568"/>
      <c r="I70" s="568"/>
      <c r="J70" s="568"/>
      <c r="K70" s="568"/>
    </row>
    <row r="71" spans="1:11">
      <c r="A71" s="1020" t="s">
        <v>945</v>
      </c>
      <c r="B71" s="357" t="s">
        <v>575</v>
      </c>
      <c r="C71" s="357" t="s">
        <v>983</v>
      </c>
      <c r="D71" s="357" t="s">
        <v>204</v>
      </c>
      <c r="E71" s="1017" t="s">
        <v>946</v>
      </c>
      <c r="F71" s="568"/>
      <c r="G71" s="568"/>
      <c r="H71" s="568"/>
      <c r="I71" s="568"/>
      <c r="J71" s="568"/>
      <c r="K71" s="568"/>
    </row>
    <row r="72" spans="1:11">
      <c r="A72" s="423"/>
      <c r="B72" s="565" t="s">
        <v>576</v>
      </c>
      <c r="C72" s="565" t="s">
        <v>577</v>
      </c>
      <c r="D72" s="565" t="s">
        <v>295</v>
      </c>
      <c r="E72" s="347"/>
      <c r="F72" s="568"/>
      <c r="G72" s="568"/>
      <c r="H72" s="568"/>
      <c r="I72" s="568"/>
      <c r="J72" s="568"/>
      <c r="K72" s="568"/>
    </row>
    <row r="73" spans="1:11">
      <c r="A73" s="566"/>
      <c r="B73" s="561"/>
      <c r="C73" s="565"/>
      <c r="D73" s="565"/>
      <c r="F73" s="568"/>
      <c r="G73" s="568"/>
      <c r="H73" s="568"/>
      <c r="I73" s="568"/>
      <c r="J73" s="568"/>
      <c r="K73" s="568"/>
    </row>
    <row r="74" spans="1:11" ht="14.25">
      <c r="A74" s="376" t="s">
        <v>103</v>
      </c>
      <c r="B74" s="553">
        <f>B75+B76+B77+B78+B79+B80+B81+B82+B83+B84+B85+B86+B87+B88+B89+B90</f>
        <v>671</v>
      </c>
      <c r="C74" s="553">
        <f>C75+C76+C77+C78+C79+C80+C81+C82+C83+C84+C85+C86+C87+C88+C89+C90</f>
        <v>2449</v>
      </c>
      <c r="D74" s="553">
        <f>D75+D76+D77+D78+D79+D80+D81+D82+D83+D84+D85+D86+D87+D88+D89+D90</f>
        <v>3120</v>
      </c>
      <c r="E74" s="377" t="s">
        <v>104</v>
      </c>
      <c r="F74" s="568"/>
      <c r="G74" s="568"/>
      <c r="H74" s="568"/>
      <c r="I74" s="568"/>
      <c r="J74" s="568"/>
      <c r="K74" s="568"/>
    </row>
    <row r="75" spans="1:11">
      <c r="A75" s="867" t="s">
        <v>809</v>
      </c>
      <c r="B75" s="799">
        <v>16</v>
      </c>
      <c r="C75" s="799">
        <v>77</v>
      </c>
      <c r="D75" s="799">
        <v>93</v>
      </c>
      <c r="E75" s="868" t="s">
        <v>826</v>
      </c>
      <c r="F75" s="568"/>
      <c r="G75" s="568"/>
      <c r="H75" s="568"/>
      <c r="I75" s="568"/>
      <c r="J75" s="568"/>
      <c r="K75" s="568"/>
    </row>
    <row r="76" spans="1:11">
      <c r="A76" s="867" t="s">
        <v>810</v>
      </c>
      <c r="B76" s="799">
        <v>15</v>
      </c>
      <c r="C76" s="799">
        <v>73</v>
      </c>
      <c r="D76" s="799">
        <v>88</v>
      </c>
      <c r="E76" s="868" t="s">
        <v>825</v>
      </c>
      <c r="F76" s="568"/>
      <c r="G76" s="568"/>
      <c r="H76" s="568"/>
      <c r="I76" s="568"/>
      <c r="J76" s="568"/>
      <c r="K76" s="568"/>
    </row>
    <row r="77" spans="1:11" ht="15">
      <c r="A77" s="867" t="s">
        <v>811</v>
      </c>
      <c r="B77" s="799">
        <v>31</v>
      </c>
      <c r="C77" s="799">
        <v>81</v>
      </c>
      <c r="D77" s="799">
        <v>112</v>
      </c>
      <c r="E77" s="869" t="s">
        <v>827</v>
      </c>
      <c r="F77" s="568"/>
      <c r="G77" s="568"/>
      <c r="H77" s="568"/>
      <c r="I77" s="568"/>
      <c r="J77" s="568"/>
      <c r="K77" s="568"/>
    </row>
    <row r="78" spans="1:11">
      <c r="A78" s="867" t="s">
        <v>812</v>
      </c>
      <c r="B78" s="799">
        <v>24</v>
      </c>
      <c r="C78" s="799">
        <v>33</v>
      </c>
      <c r="D78" s="799">
        <v>57</v>
      </c>
      <c r="E78" s="868" t="s">
        <v>828</v>
      </c>
      <c r="F78" s="568"/>
      <c r="G78" s="568"/>
      <c r="H78" s="568"/>
      <c r="I78" s="568"/>
      <c r="J78" s="568"/>
      <c r="K78" s="568"/>
    </row>
    <row r="79" spans="1:11">
      <c r="A79" s="867" t="s">
        <v>813</v>
      </c>
      <c r="B79" s="799">
        <v>27</v>
      </c>
      <c r="C79" s="799">
        <v>49</v>
      </c>
      <c r="D79" s="799">
        <v>76</v>
      </c>
      <c r="E79" s="868" t="s">
        <v>829</v>
      </c>
      <c r="F79" s="568"/>
      <c r="G79" s="568"/>
      <c r="H79" s="568"/>
      <c r="I79" s="568"/>
      <c r="J79" s="568"/>
      <c r="K79" s="568"/>
    </row>
    <row r="80" spans="1:11">
      <c r="A80" s="867" t="s">
        <v>814</v>
      </c>
      <c r="B80" s="799">
        <v>47</v>
      </c>
      <c r="C80" s="799">
        <v>25</v>
      </c>
      <c r="D80" s="799">
        <v>72</v>
      </c>
      <c r="E80" s="868" t="s">
        <v>830</v>
      </c>
      <c r="F80" s="568"/>
      <c r="G80" s="568"/>
      <c r="H80" s="568"/>
      <c r="I80" s="568"/>
      <c r="J80" s="568"/>
      <c r="K80" s="568"/>
    </row>
    <row r="81" spans="1:11">
      <c r="A81" s="867" t="s">
        <v>815</v>
      </c>
      <c r="B81" s="799">
        <v>39</v>
      </c>
      <c r="C81" s="799">
        <v>1763</v>
      </c>
      <c r="D81" s="799">
        <v>1802</v>
      </c>
      <c r="E81" s="868" t="s">
        <v>831</v>
      </c>
      <c r="F81" s="568"/>
      <c r="G81" s="568"/>
      <c r="H81" s="568"/>
      <c r="I81" s="568"/>
      <c r="J81" s="568"/>
      <c r="K81" s="568"/>
    </row>
    <row r="82" spans="1:11" ht="15">
      <c r="A82" s="867" t="s">
        <v>816</v>
      </c>
      <c r="B82" s="481">
        <v>81</v>
      </c>
      <c r="C82" s="481">
        <v>64</v>
      </c>
      <c r="D82" s="481">
        <v>145</v>
      </c>
      <c r="E82" s="868" t="s">
        <v>832</v>
      </c>
      <c r="F82" s="568"/>
      <c r="G82" s="568"/>
      <c r="H82" s="568"/>
      <c r="I82" s="568"/>
      <c r="J82" s="568"/>
      <c r="K82" s="568"/>
    </row>
    <row r="83" spans="1:11" ht="15">
      <c r="A83" s="867" t="s">
        <v>817</v>
      </c>
      <c r="B83" s="481">
        <v>46</v>
      </c>
      <c r="C83" s="481">
        <v>33</v>
      </c>
      <c r="D83" s="481">
        <v>79</v>
      </c>
      <c r="E83" s="868" t="s">
        <v>833</v>
      </c>
      <c r="F83" s="568"/>
      <c r="G83" s="568"/>
      <c r="H83" s="568"/>
      <c r="I83" s="568"/>
      <c r="J83" s="568"/>
      <c r="K83" s="568"/>
    </row>
    <row r="84" spans="1:11" ht="15">
      <c r="A84" s="867" t="s">
        <v>818</v>
      </c>
      <c r="B84" s="481">
        <v>26</v>
      </c>
      <c r="C84" s="481">
        <v>18</v>
      </c>
      <c r="D84" s="481">
        <v>44</v>
      </c>
      <c r="E84" s="868" t="s">
        <v>126</v>
      </c>
      <c r="F84" s="568"/>
      <c r="G84" s="568"/>
      <c r="H84" s="568"/>
      <c r="I84" s="568"/>
      <c r="J84" s="568"/>
      <c r="K84" s="568"/>
    </row>
    <row r="85" spans="1:11" ht="15">
      <c r="A85" s="867" t="s">
        <v>819</v>
      </c>
      <c r="B85" s="481">
        <v>43</v>
      </c>
      <c r="C85" s="481">
        <v>32</v>
      </c>
      <c r="D85" s="755">
        <v>75</v>
      </c>
      <c r="E85" s="868" t="s">
        <v>128</v>
      </c>
      <c r="F85" s="568"/>
      <c r="G85" s="568"/>
      <c r="H85" s="568"/>
      <c r="I85" s="568"/>
      <c r="J85" s="568"/>
      <c r="K85" s="568"/>
    </row>
    <row r="86" spans="1:11" ht="15">
      <c r="A86" s="867" t="s">
        <v>820</v>
      </c>
      <c r="B86" s="481">
        <v>31</v>
      </c>
      <c r="C86" s="481">
        <v>45</v>
      </c>
      <c r="D86" s="755">
        <v>76</v>
      </c>
      <c r="E86" s="870" t="s">
        <v>808</v>
      </c>
      <c r="F86" s="568"/>
      <c r="G86" s="568"/>
      <c r="H86" s="568"/>
      <c r="I86" s="568"/>
      <c r="J86" s="568"/>
      <c r="K86" s="568"/>
    </row>
    <row r="87" spans="1:11" ht="15">
      <c r="A87" s="867" t="s">
        <v>821</v>
      </c>
      <c r="B87" s="481">
        <v>53</v>
      </c>
      <c r="C87" s="481">
        <v>23</v>
      </c>
      <c r="D87" s="755">
        <v>76</v>
      </c>
      <c r="E87" s="870" t="s">
        <v>130</v>
      </c>
      <c r="F87" s="568"/>
      <c r="G87" s="568"/>
      <c r="H87" s="568"/>
      <c r="I87" s="568"/>
      <c r="J87" s="568"/>
      <c r="K87" s="568"/>
    </row>
    <row r="88" spans="1:11" ht="15">
      <c r="A88" s="867" t="s">
        <v>822</v>
      </c>
      <c r="B88" s="481">
        <v>78</v>
      </c>
      <c r="C88" s="481">
        <v>85</v>
      </c>
      <c r="D88" s="755">
        <v>163</v>
      </c>
      <c r="E88" s="868" t="s">
        <v>132</v>
      </c>
      <c r="F88" s="568"/>
      <c r="G88" s="568"/>
      <c r="H88" s="568"/>
      <c r="I88" s="568"/>
      <c r="J88" s="568"/>
      <c r="K88" s="568"/>
    </row>
    <row r="89" spans="1:11" ht="15">
      <c r="A89" s="867" t="s">
        <v>823</v>
      </c>
      <c r="B89" s="481">
        <v>46</v>
      </c>
      <c r="C89" s="481">
        <v>20</v>
      </c>
      <c r="D89" s="755">
        <v>66</v>
      </c>
      <c r="E89" s="868" t="s">
        <v>134</v>
      </c>
      <c r="F89" s="568"/>
      <c r="G89" s="568"/>
      <c r="H89" s="568"/>
      <c r="I89" s="568"/>
      <c r="J89" s="568"/>
      <c r="K89" s="568"/>
    </row>
    <row r="90" spans="1:11" ht="15">
      <c r="A90" s="867" t="s">
        <v>824</v>
      </c>
      <c r="B90" s="481">
        <v>68</v>
      </c>
      <c r="C90" s="481">
        <v>28</v>
      </c>
      <c r="D90" s="755">
        <v>96</v>
      </c>
      <c r="E90" s="870" t="s">
        <v>119</v>
      </c>
      <c r="F90" s="568"/>
      <c r="G90" s="568"/>
      <c r="H90" s="568"/>
      <c r="I90" s="568"/>
      <c r="J90" s="568"/>
      <c r="K90" s="568"/>
    </row>
    <row r="91" spans="1:11" ht="14.25">
      <c r="A91" s="380" t="s">
        <v>135</v>
      </c>
      <c r="B91" s="553">
        <f>B92+B93+B94+B95+B96+B97+B98+B99</f>
        <v>418</v>
      </c>
      <c r="C91" s="553">
        <f>C92+C93+C94+C95+C96+C97+C98+C99</f>
        <v>1497</v>
      </c>
      <c r="D91" s="553">
        <f>D92+D93+D94+D95+D96+D97+D98+D99</f>
        <v>1915</v>
      </c>
      <c r="E91" s="381" t="s">
        <v>136</v>
      </c>
      <c r="F91" s="568"/>
      <c r="G91" s="568"/>
      <c r="H91" s="568"/>
      <c r="I91" s="568"/>
      <c r="J91" s="568"/>
      <c r="K91" s="568"/>
    </row>
    <row r="92" spans="1:11" ht="15">
      <c r="A92" s="378" t="s">
        <v>137</v>
      </c>
      <c r="B92" s="481">
        <v>51</v>
      </c>
      <c r="C92" s="481">
        <v>35</v>
      </c>
      <c r="D92" s="755">
        <v>86</v>
      </c>
      <c r="E92" s="379" t="s">
        <v>138</v>
      </c>
      <c r="F92" s="568"/>
      <c r="G92" s="568"/>
      <c r="H92" s="568"/>
      <c r="I92" s="568"/>
      <c r="J92" s="568"/>
      <c r="K92" s="568"/>
    </row>
    <row r="93" spans="1:11" ht="15">
      <c r="A93" s="378" t="s">
        <v>139</v>
      </c>
      <c r="B93" s="481">
        <v>28</v>
      </c>
      <c r="C93" s="481">
        <v>19</v>
      </c>
      <c r="D93" s="755">
        <v>47</v>
      </c>
      <c r="E93" s="379" t="s">
        <v>140</v>
      </c>
      <c r="F93" s="568"/>
      <c r="G93" s="568"/>
      <c r="H93" s="568"/>
      <c r="I93" s="568"/>
      <c r="J93" s="568"/>
      <c r="K93" s="568"/>
    </row>
    <row r="94" spans="1:11" ht="15">
      <c r="A94" s="378" t="s">
        <v>141</v>
      </c>
      <c r="B94" s="481">
        <v>58</v>
      </c>
      <c r="C94" s="481">
        <v>48</v>
      </c>
      <c r="D94" s="755">
        <v>106</v>
      </c>
      <c r="E94" s="379" t="s">
        <v>142</v>
      </c>
      <c r="F94" s="568"/>
      <c r="G94" s="568"/>
      <c r="H94" s="568"/>
      <c r="I94" s="568"/>
      <c r="J94" s="568"/>
      <c r="K94" s="568"/>
    </row>
    <row r="95" spans="1:11" ht="15">
      <c r="A95" s="378" t="s">
        <v>143</v>
      </c>
      <c r="B95" s="481">
        <v>22</v>
      </c>
      <c r="C95" s="481">
        <v>52</v>
      </c>
      <c r="D95" s="755">
        <v>74</v>
      </c>
      <c r="E95" s="379" t="s">
        <v>144</v>
      </c>
      <c r="F95" s="568"/>
      <c r="G95" s="568"/>
      <c r="H95" s="568"/>
      <c r="I95" s="568"/>
      <c r="J95" s="568"/>
      <c r="K95" s="568"/>
    </row>
    <row r="96" spans="1:11" ht="15">
      <c r="A96" s="378" t="s">
        <v>145</v>
      </c>
      <c r="B96" s="481">
        <v>140</v>
      </c>
      <c r="C96" s="481">
        <v>1205</v>
      </c>
      <c r="D96" s="755">
        <v>1345</v>
      </c>
      <c r="E96" s="379" t="s">
        <v>146</v>
      </c>
      <c r="F96" s="568"/>
      <c r="G96" s="568"/>
      <c r="H96" s="568"/>
      <c r="I96" s="568"/>
      <c r="J96" s="568"/>
      <c r="K96" s="568"/>
    </row>
    <row r="97" spans="1:11" ht="15">
      <c r="A97" s="378" t="s">
        <v>147</v>
      </c>
      <c r="B97" s="481">
        <v>30</v>
      </c>
      <c r="C97" s="481">
        <v>23</v>
      </c>
      <c r="D97" s="755">
        <v>53</v>
      </c>
      <c r="E97" s="379" t="s">
        <v>148</v>
      </c>
      <c r="F97" s="568"/>
      <c r="G97" s="568"/>
      <c r="H97" s="568"/>
      <c r="I97" s="568"/>
      <c r="J97" s="568"/>
      <c r="K97" s="568"/>
    </row>
    <row r="98" spans="1:11" ht="15">
      <c r="A98" s="378" t="s">
        <v>149</v>
      </c>
      <c r="B98" s="481">
        <v>71</v>
      </c>
      <c r="C98" s="481">
        <v>94</v>
      </c>
      <c r="D98" s="755">
        <v>165</v>
      </c>
      <c r="E98" s="379" t="s">
        <v>961</v>
      </c>
      <c r="F98" s="568"/>
      <c r="G98" s="568"/>
      <c r="H98" s="568"/>
      <c r="I98" s="568"/>
      <c r="J98" s="568"/>
      <c r="K98" s="568"/>
    </row>
    <row r="99" spans="1:11" ht="15">
      <c r="A99" s="378" t="s">
        <v>150</v>
      </c>
      <c r="B99" s="481">
        <v>18</v>
      </c>
      <c r="C99" s="481">
        <v>21</v>
      </c>
      <c r="D99" s="755">
        <v>39</v>
      </c>
      <c r="E99" s="379" t="s">
        <v>151</v>
      </c>
      <c r="F99" s="568"/>
      <c r="G99" s="568"/>
      <c r="H99" s="568"/>
      <c r="I99" s="568"/>
      <c r="J99" s="568"/>
      <c r="K99" s="568"/>
    </row>
    <row r="100" spans="1:11" ht="14.25">
      <c r="A100" s="382" t="s">
        <v>152</v>
      </c>
      <c r="B100" s="554">
        <f>B101+B102+B103+B104+B105</f>
        <v>94</v>
      </c>
      <c r="C100" s="554">
        <f>C101+C102+C103+C104+C105</f>
        <v>191</v>
      </c>
      <c r="D100" s="554">
        <f>D101+D102+D103+D104+D105</f>
        <v>285</v>
      </c>
      <c r="E100" s="383" t="s">
        <v>153</v>
      </c>
      <c r="F100" s="568"/>
      <c r="G100" s="568"/>
      <c r="H100" s="568"/>
      <c r="I100" s="568"/>
      <c r="J100" s="568"/>
      <c r="K100" s="568"/>
    </row>
    <row r="101" spans="1:11" ht="15">
      <c r="A101" s="378" t="s">
        <v>154</v>
      </c>
      <c r="B101" s="481">
        <v>30</v>
      </c>
      <c r="C101" s="481">
        <v>71</v>
      </c>
      <c r="D101" s="755">
        <v>101</v>
      </c>
      <c r="E101" s="379" t="s">
        <v>155</v>
      </c>
      <c r="F101" s="568"/>
      <c r="G101" s="568"/>
      <c r="H101" s="568"/>
      <c r="I101" s="568"/>
      <c r="J101" s="568"/>
      <c r="K101" s="568"/>
    </row>
    <row r="102" spans="1:11" ht="15">
      <c r="A102" s="378" t="s">
        <v>156</v>
      </c>
      <c r="B102" s="481">
        <v>20</v>
      </c>
      <c r="C102" s="481">
        <v>24</v>
      </c>
      <c r="D102" s="755">
        <v>44</v>
      </c>
      <c r="E102" s="379" t="s">
        <v>157</v>
      </c>
    </row>
    <row r="103" spans="1:11" ht="15">
      <c r="A103" s="378" t="s">
        <v>158</v>
      </c>
      <c r="B103" s="481">
        <v>19</v>
      </c>
      <c r="C103" s="481">
        <v>43</v>
      </c>
      <c r="D103" s="755">
        <v>62</v>
      </c>
      <c r="E103" s="379" t="s">
        <v>159</v>
      </c>
    </row>
    <row r="104" spans="1:11" ht="15">
      <c r="A104" s="378" t="s">
        <v>160</v>
      </c>
      <c r="B104" s="481">
        <v>11</v>
      </c>
      <c r="C104" s="481">
        <v>21</v>
      </c>
      <c r="D104" s="755">
        <v>32</v>
      </c>
      <c r="E104" s="379" t="s">
        <v>161</v>
      </c>
    </row>
    <row r="105" spans="1:11" ht="15">
      <c r="A105" s="378" t="s">
        <v>162</v>
      </c>
      <c r="B105" s="481">
        <v>14</v>
      </c>
      <c r="C105" s="481">
        <v>32</v>
      </c>
      <c r="D105" s="755">
        <v>46</v>
      </c>
      <c r="E105" s="379" t="s">
        <v>163</v>
      </c>
    </row>
    <row r="106" spans="1:11" ht="14.25">
      <c r="A106" s="380" t="s">
        <v>164</v>
      </c>
      <c r="B106" s="554">
        <f>B107+B108+B109+B110+B111+B112</f>
        <v>197</v>
      </c>
      <c r="C106" s="554">
        <f>C107+C108+C109+C110+C111+C112</f>
        <v>297</v>
      </c>
      <c r="D106" s="554">
        <f>D107+D108+D109+D110+D111+D112</f>
        <v>494</v>
      </c>
      <c r="E106" s="384" t="s">
        <v>165</v>
      </c>
    </row>
    <row r="107" spans="1:11" ht="15">
      <c r="A107" s="378" t="s">
        <v>166</v>
      </c>
      <c r="B107" s="481">
        <v>45</v>
      </c>
      <c r="C107" s="481">
        <v>120</v>
      </c>
      <c r="D107" s="755">
        <v>165</v>
      </c>
      <c r="E107" s="379" t="s">
        <v>167</v>
      </c>
    </row>
    <row r="108" spans="1:11" ht="15">
      <c r="A108" s="378" t="s">
        <v>168</v>
      </c>
      <c r="B108" s="481">
        <v>37</v>
      </c>
      <c r="C108" s="481">
        <v>25</v>
      </c>
      <c r="D108" s="755">
        <v>62</v>
      </c>
      <c r="E108" s="379" t="s">
        <v>169</v>
      </c>
    </row>
    <row r="109" spans="1:11" ht="15">
      <c r="A109" s="378" t="s">
        <v>170</v>
      </c>
      <c r="B109" s="481">
        <v>27</v>
      </c>
      <c r="C109" s="481">
        <v>41</v>
      </c>
      <c r="D109" s="755">
        <v>68</v>
      </c>
      <c r="E109" s="379" t="s">
        <v>171</v>
      </c>
    </row>
    <row r="110" spans="1:11" ht="15">
      <c r="A110" s="378" t="s">
        <v>172</v>
      </c>
      <c r="B110" s="481">
        <v>60</v>
      </c>
      <c r="C110" s="481">
        <v>46</v>
      </c>
      <c r="D110" s="755">
        <v>106</v>
      </c>
      <c r="E110" s="379" t="s">
        <v>173</v>
      </c>
    </row>
    <row r="111" spans="1:11" ht="15">
      <c r="A111" s="378" t="s">
        <v>174</v>
      </c>
      <c r="B111" s="481">
        <v>6</v>
      </c>
      <c r="C111" s="481">
        <v>29</v>
      </c>
      <c r="D111" s="755">
        <v>35</v>
      </c>
      <c r="E111" s="379" t="s">
        <v>175</v>
      </c>
    </row>
    <row r="112" spans="1:11" ht="15">
      <c r="A112" s="378" t="s">
        <v>176</v>
      </c>
      <c r="B112" s="481">
        <v>22</v>
      </c>
      <c r="C112" s="481">
        <v>36</v>
      </c>
      <c r="D112" s="755">
        <v>58</v>
      </c>
      <c r="E112" s="379" t="s">
        <v>177</v>
      </c>
    </row>
    <row r="113" spans="1:5" ht="14.25">
      <c r="A113" s="385" t="s">
        <v>178</v>
      </c>
      <c r="B113" s="553">
        <f>SUM(B114:B117)</f>
        <v>38</v>
      </c>
      <c r="C113" s="553">
        <f t="shared" ref="C113:D113" si="0">SUM(C114:C117)</f>
        <v>110</v>
      </c>
      <c r="D113" s="553">
        <f t="shared" si="0"/>
        <v>148</v>
      </c>
      <c r="E113" s="381" t="s">
        <v>179</v>
      </c>
    </row>
    <row r="114" spans="1:5" ht="15.75" customHeight="1">
      <c r="A114" s="378" t="s">
        <v>180</v>
      </c>
      <c r="B114" s="481" t="s">
        <v>226</v>
      </c>
      <c r="C114" s="481">
        <v>15</v>
      </c>
      <c r="D114" s="755">
        <v>15</v>
      </c>
      <c r="E114" s="379" t="s">
        <v>181</v>
      </c>
    </row>
    <row r="115" spans="1:5" ht="15">
      <c r="A115" s="378" t="s">
        <v>182</v>
      </c>
      <c r="B115" s="481">
        <v>25</v>
      </c>
      <c r="C115" s="481">
        <v>48</v>
      </c>
      <c r="D115" s="755">
        <v>73</v>
      </c>
      <c r="E115" s="379" t="s">
        <v>183</v>
      </c>
    </row>
    <row r="116" spans="1:5" ht="15">
      <c r="A116" s="378" t="s">
        <v>184</v>
      </c>
      <c r="B116" s="481">
        <v>7</v>
      </c>
      <c r="C116" s="481">
        <v>18</v>
      </c>
      <c r="D116" s="755">
        <v>25</v>
      </c>
      <c r="E116" s="379" t="s">
        <v>185</v>
      </c>
    </row>
    <row r="117" spans="1:5" ht="15">
      <c r="A117" s="378" t="s">
        <v>186</v>
      </c>
      <c r="B117" s="481">
        <v>6</v>
      </c>
      <c r="C117" s="481">
        <v>29</v>
      </c>
      <c r="D117" s="755">
        <v>35</v>
      </c>
      <c r="E117" s="379" t="s">
        <v>187</v>
      </c>
    </row>
    <row r="118" spans="1:5" ht="14.25">
      <c r="A118" s="376" t="s">
        <v>188</v>
      </c>
      <c r="B118" s="553">
        <f>SUM(B119:B122)</f>
        <v>50</v>
      </c>
      <c r="C118" s="553">
        <f t="shared" ref="C118:D118" si="1">SUM(C119:C122)</f>
        <v>126</v>
      </c>
      <c r="D118" s="553">
        <f t="shared" si="1"/>
        <v>176</v>
      </c>
      <c r="E118" s="381" t="s">
        <v>189</v>
      </c>
    </row>
    <row r="119" spans="1:5" ht="15">
      <c r="A119" s="378" t="s">
        <v>190</v>
      </c>
      <c r="B119" s="481">
        <v>8</v>
      </c>
      <c r="C119" s="481">
        <v>14</v>
      </c>
      <c r="D119" s="755">
        <v>22</v>
      </c>
      <c r="E119" s="379" t="s">
        <v>191</v>
      </c>
    </row>
    <row r="120" spans="1:5" ht="15">
      <c r="A120" s="378" t="s">
        <v>192</v>
      </c>
      <c r="B120" s="481">
        <v>8</v>
      </c>
      <c r="C120" s="481">
        <v>20</v>
      </c>
      <c r="D120" s="755">
        <v>28</v>
      </c>
      <c r="E120" s="379" t="s">
        <v>193</v>
      </c>
    </row>
    <row r="121" spans="1:5" ht="15">
      <c r="A121" s="378" t="s">
        <v>962</v>
      </c>
      <c r="B121" s="481">
        <v>29</v>
      </c>
      <c r="C121" s="481">
        <v>92</v>
      </c>
      <c r="D121" s="755">
        <v>121</v>
      </c>
      <c r="E121" s="379" t="s">
        <v>194</v>
      </c>
    </row>
    <row r="122" spans="1:5" ht="15">
      <c r="A122" s="378" t="s">
        <v>195</v>
      </c>
      <c r="B122" s="481">
        <v>5</v>
      </c>
      <c r="C122" s="481" t="s">
        <v>226</v>
      </c>
      <c r="D122" s="755">
        <v>5</v>
      </c>
      <c r="E122" s="379" t="s">
        <v>196</v>
      </c>
    </row>
    <row r="123" spans="1:5" ht="14.25">
      <c r="A123" s="385" t="s">
        <v>197</v>
      </c>
      <c r="B123" s="553">
        <f>SUM(B124:B125)</f>
        <v>10</v>
      </c>
      <c r="C123" s="553">
        <f t="shared" ref="C123:D123" si="2">SUM(C124:C125)</f>
        <v>57</v>
      </c>
      <c r="D123" s="553">
        <f t="shared" si="2"/>
        <v>67</v>
      </c>
      <c r="E123" s="381" t="s">
        <v>198</v>
      </c>
    </row>
    <row r="124" spans="1:5" ht="15">
      <c r="A124" s="386" t="s">
        <v>199</v>
      </c>
      <c r="B124" s="481" t="s">
        <v>226</v>
      </c>
      <c r="C124" s="481" t="s">
        <v>226</v>
      </c>
      <c r="D124" s="447" t="s">
        <v>226</v>
      </c>
      <c r="E124" s="387" t="s">
        <v>982</v>
      </c>
    </row>
    <row r="125" spans="1:5" ht="15">
      <c r="A125" s="388" t="s">
        <v>201</v>
      </c>
      <c r="B125" s="481">
        <v>10</v>
      </c>
      <c r="C125" s="481">
        <v>57</v>
      </c>
      <c r="D125" s="447">
        <v>67</v>
      </c>
      <c r="E125" s="387" t="s">
        <v>965</v>
      </c>
    </row>
    <row r="126" spans="1:5" ht="14.25">
      <c r="A126" s="389" t="s">
        <v>295</v>
      </c>
      <c r="B126" s="425">
        <f>B123+B118+B113+B106++B100+B91+B74+'6'!B45+'6'!B37+'6'!B27+'6'!B18+'6'!B9</f>
        <v>3457</v>
      </c>
      <c r="C126" s="425">
        <f>C123+C118+C113+C106++C100+C91+C74+'6'!C45+'6'!C37+'6'!C27+'6'!C18+'6'!C9</f>
        <v>11053</v>
      </c>
      <c r="D126" s="425">
        <f>D123+D118+D113+D106++D100+D91+D74+'6'!D45+'6'!D37+'6'!D27+'6'!D18+'6'!D9</f>
        <v>14510</v>
      </c>
      <c r="E126" s="156" t="s">
        <v>204</v>
      </c>
    </row>
    <row r="127" spans="1:5" ht="15">
      <c r="A127" s="390"/>
      <c r="B127" s="575"/>
      <c r="C127" s="575"/>
      <c r="D127" s="575"/>
      <c r="E127" s="362"/>
    </row>
    <row r="128" spans="1:5" ht="15.75">
      <c r="A128" s="576"/>
      <c r="B128" s="577"/>
      <c r="C128" s="577"/>
      <c r="D128" s="577"/>
      <c r="E128" s="578"/>
    </row>
    <row r="129" spans="1:5">
      <c r="A129" s="579" t="s">
        <v>580</v>
      </c>
      <c r="B129" s="580"/>
      <c r="C129" s="580"/>
      <c r="D129" s="580"/>
      <c r="E129" s="398" t="s">
        <v>581</v>
      </c>
    </row>
    <row r="130" spans="1:5">
      <c r="A130" s="579" t="s">
        <v>582</v>
      </c>
      <c r="B130" s="580"/>
      <c r="C130" s="580"/>
      <c r="D130" s="580"/>
      <c r="E130" s="581" t="s">
        <v>583</v>
      </c>
    </row>
    <row r="131" spans="1:5">
      <c r="A131" s="579" t="s">
        <v>584</v>
      </c>
      <c r="B131" s="582"/>
      <c r="C131" s="582"/>
      <c r="D131" s="582"/>
      <c r="E131" s="583" t="s">
        <v>585</v>
      </c>
    </row>
    <row r="132" spans="1:5">
      <c r="A132" s="432" t="s">
        <v>834</v>
      </c>
      <c r="B132" s="524"/>
      <c r="C132" s="524"/>
      <c r="D132" s="524"/>
      <c r="E132" s="798" t="s">
        <v>963</v>
      </c>
    </row>
    <row r="133" spans="1:5" ht="14.25">
      <c r="A133" s="584"/>
      <c r="B133" s="584"/>
      <c r="C133" s="584"/>
      <c r="D133" s="584"/>
    </row>
  </sheetData>
  <pageMargins left="0.78740157480314965" right="0.59055118110236227" top="1.1811023622047245" bottom="0.78604166666666664" header="0.51181102362204722" footer="0.51181102362204722"/>
  <pageSetup paperSize="9" scale="77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7030A0"/>
  </sheetPr>
  <dimension ref="A1:G134"/>
  <sheetViews>
    <sheetView showGridLines="0" view="pageLayout" topLeftCell="A142" zoomScaleNormal="137" workbookViewId="0">
      <selection activeCell="D9" sqref="D9"/>
    </sheetView>
  </sheetViews>
  <sheetFormatPr baseColWidth="10" defaultRowHeight="12.75"/>
  <cols>
    <col min="1" max="1" width="30.7109375" style="559" customWidth="1"/>
    <col min="2" max="2" width="16.42578125" style="563" customWidth="1"/>
    <col min="3" max="3" width="18.28515625" style="846" customWidth="1"/>
    <col min="4" max="4" width="12.7109375" style="563" customWidth="1"/>
    <col min="5" max="5" width="32.85546875" style="559" customWidth="1"/>
    <col min="6" max="6" width="3.7109375" style="559" customWidth="1"/>
    <col min="7" max="7" width="6.7109375" style="559" customWidth="1"/>
    <col min="8" max="252" width="11.42578125" style="559"/>
    <col min="253" max="253" width="30.7109375" style="559" customWidth="1"/>
    <col min="254" max="254" width="8.7109375" style="559" customWidth="1"/>
    <col min="255" max="255" width="19" style="559" customWidth="1"/>
    <col min="256" max="256" width="21" style="559" customWidth="1"/>
    <col min="257" max="257" width="30.7109375" style="559" customWidth="1"/>
    <col min="258" max="258" width="3.7109375" style="559" customWidth="1"/>
    <col min="259" max="259" width="6.7109375" style="559" customWidth="1"/>
    <col min="260" max="508" width="11.42578125" style="559"/>
    <col min="509" max="509" width="30.7109375" style="559" customWidth="1"/>
    <col min="510" max="510" width="8.7109375" style="559" customWidth="1"/>
    <col min="511" max="511" width="19" style="559" customWidth="1"/>
    <col min="512" max="512" width="21" style="559" customWidth="1"/>
    <col min="513" max="513" width="30.7109375" style="559" customWidth="1"/>
    <col min="514" max="514" width="3.7109375" style="559" customWidth="1"/>
    <col min="515" max="515" width="6.7109375" style="559" customWidth="1"/>
    <col min="516" max="764" width="11.42578125" style="559"/>
    <col min="765" max="765" width="30.7109375" style="559" customWidth="1"/>
    <col min="766" max="766" width="8.7109375" style="559" customWidth="1"/>
    <col min="767" max="767" width="19" style="559" customWidth="1"/>
    <col min="768" max="768" width="21" style="559" customWidth="1"/>
    <col min="769" max="769" width="30.7109375" style="559" customWidth="1"/>
    <col min="770" max="770" width="3.7109375" style="559" customWidth="1"/>
    <col min="771" max="771" width="6.7109375" style="559" customWidth="1"/>
    <col min="772" max="1020" width="11.42578125" style="559"/>
    <col min="1021" max="1021" width="30.7109375" style="559" customWidth="1"/>
    <col min="1022" max="1022" width="8.7109375" style="559" customWidth="1"/>
    <col min="1023" max="1023" width="19" style="559" customWidth="1"/>
    <col min="1024" max="1024" width="21" style="559" customWidth="1"/>
    <col min="1025" max="1025" width="30.7109375" style="559" customWidth="1"/>
    <col min="1026" max="1026" width="3.7109375" style="559" customWidth="1"/>
    <col min="1027" max="1027" width="6.7109375" style="559" customWidth="1"/>
    <col min="1028" max="1276" width="11.42578125" style="559"/>
    <col min="1277" max="1277" width="30.7109375" style="559" customWidth="1"/>
    <col min="1278" max="1278" width="8.7109375" style="559" customWidth="1"/>
    <col min="1279" max="1279" width="19" style="559" customWidth="1"/>
    <col min="1280" max="1280" width="21" style="559" customWidth="1"/>
    <col min="1281" max="1281" width="30.7109375" style="559" customWidth="1"/>
    <col min="1282" max="1282" width="3.7109375" style="559" customWidth="1"/>
    <col min="1283" max="1283" width="6.7109375" style="559" customWidth="1"/>
    <col min="1284" max="1532" width="11.42578125" style="559"/>
    <col min="1533" max="1533" width="30.7109375" style="559" customWidth="1"/>
    <col min="1534" max="1534" width="8.7109375" style="559" customWidth="1"/>
    <col min="1535" max="1535" width="19" style="559" customWidth="1"/>
    <col min="1536" max="1536" width="21" style="559" customWidth="1"/>
    <col min="1537" max="1537" width="30.7109375" style="559" customWidth="1"/>
    <col min="1538" max="1538" width="3.7109375" style="559" customWidth="1"/>
    <col min="1539" max="1539" width="6.7109375" style="559" customWidth="1"/>
    <col min="1540" max="1788" width="11.42578125" style="559"/>
    <col min="1789" max="1789" width="30.7109375" style="559" customWidth="1"/>
    <col min="1790" max="1790" width="8.7109375" style="559" customWidth="1"/>
    <col min="1791" max="1791" width="19" style="559" customWidth="1"/>
    <col min="1792" max="1792" width="21" style="559" customWidth="1"/>
    <col min="1793" max="1793" width="30.7109375" style="559" customWidth="1"/>
    <col min="1794" max="1794" width="3.7109375" style="559" customWidth="1"/>
    <col min="1795" max="1795" width="6.7109375" style="559" customWidth="1"/>
    <col min="1796" max="2044" width="11.42578125" style="559"/>
    <col min="2045" max="2045" width="30.7109375" style="559" customWidth="1"/>
    <col min="2046" max="2046" width="8.7109375" style="559" customWidth="1"/>
    <col min="2047" max="2047" width="19" style="559" customWidth="1"/>
    <col min="2048" max="2048" width="21" style="559" customWidth="1"/>
    <col min="2049" max="2049" width="30.7109375" style="559" customWidth="1"/>
    <col min="2050" max="2050" width="3.7109375" style="559" customWidth="1"/>
    <col min="2051" max="2051" width="6.7109375" style="559" customWidth="1"/>
    <col min="2052" max="2300" width="11.42578125" style="559"/>
    <col min="2301" max="2301" width="30.7109375" style="559" customWidth="1"/>
    <col min="2302" max="2302" width="8.7109375" style="559" customWidth="1"/>
    <col min="2303" max="2303" width="19" style="559" customWidth="1"/>
    <col min="2304" max="2304" width="21" style="559" customWidth="1"/>
    <col min="2305" max="2305" width="30.7109375" style="559" customWidth="1"/>
    <col min="2306" max="2306" width="3.7109375" style="559" customWidth="1"/>
    <col min="2307" max="2307" width="6.7109375" style="559" customWidth="1"/>
    <col min="2308" max="2556" width="11.42578125" style="559"/>
    <col min="2557" max="2557" width="30.7109375" style="559" customWidth="1"/>
    <col min="2558" max="2558" width="8.7109375" style="559" customWidth="1"/>
    <col min="2559" max="2559" width="19" style="559" customWidth="1"/>
    <col min="2560" max="2560" width="21" style="559" customWidth="1"/>
    <col min="2561" max="2561" width="30.7109375" style="559" customWidth="1"/>
    <col min="2562" max="2562" width="3.7109375" style="559" customWidth="1"/>
    <col min="2563" max="2563" width="6.7109375" style="559" customWidth="1"/>
    <col min="2564" max="2812" width="11.42578125" style="559"/>
    <col min="2813" max="2813" width="30.7109375" style="559" customWidth="1"/>
    <col min="2814" max="2814" width="8.7109375" style="559" customWidth="1"/>
    <col min="2815" max="2815" width="19" style="559" customWidth="1"/>
    <col min="2816" max="2816" width="21" style="559" customWidth="1"/>
    <col min="2817" max="2817" width="30.7109375" style="559" customWidth="1"/>
    <col min="2818" max="2818" width="3.7109375" style="559" customWidth="1"/>
    <col min="2819" max="2819" width="6.7109375" style="559" customWidth="1"/>
    <col min="2820" max="3068" width="11.42578125" style="559"/>
    <col min="3069" max="3069" width="30.7109375" style="559" customWidth="1"/>
    <col min="3070" max="3070" width="8.7109375" style="559" customWidth="1"/>
    <col min="3071" max="3071" width="19" style="559" customWidth="1"/>
    <col min="3072" max="3072" width="21" style="559" customWidth="1"/>
    <col min="3073" max="3073" width="30.7109375" style="559" customWidth="1"/>
    <col min="3074" max="3074" width="3.7109375" style="559" customWidth="1"/>
    <col min="3075" max="3075" width="6.7109375" style="559" customWidth="1"/>
    <col min="3076" max="3324" width="11.42578125" style="559"/>
    <col min="3325" max="3325" width="30.7109375" style="559" customWidth="1"/>
    <col min="3326" max="3326" width="8.7109375" style="559" customWidth="1"/>
    <col min="3327" max="3327" width="19" style="559" customWidth="1"/>
    <col min="3328" max="3328" width="21" style="559" customWidth="1"/>
    <col min="3329" max="3329" width="30.7109375" style="559" customWidth="1"/>
    <col min="3330" max="3330" width="3.7109375" style="559" customWidth="1"/>
    <col min="3331" max="3331" width="6.7109375" style="559" customWidth="1"/>
    <col min="3332" max="3580" width="11.42578125" style="559"/>
    <col min="3581" max="3581" width="30.7109375" style="559" customWidth="1"/>
    <col min="3582" max="3582" width="8.7109375" style="559" customWidth="1"/>
    <col min="3583" max="3583" width="19" style="559" customWidth="1"/>
    <col min="3584" max="3584" width="21" style="559" customWidth="1"/>
    <col min="3585" max="3585" width="30.7109375" style="559" customWidth="1"/>
    <col min="3586" max="3586" width="3.7109375" style="559" customWidth="1"/>
    <col min="3587" max="3587" width="6.7109375" style="559" customWidth="1"/>
    <col min="3588" max="3836" width="11.42578125" style="559"/>
    <col min="3837" max="3837" width="30.7109375" style="559" customWidth="1"/>
    <col min="3838" max="3838" width="8.7109375" style="559" customWidth="1"/>
    <col min="3839" max="3839" width="19" style="559" customWidth="1"/>
    <col min="3840" max="3840" width="21" style="559" customWidth="1"/>
    <col min="3841" max="3841" width="30.7109375" style="559" customWidth="1"/>
    <col min="3842" max="3842" width="3.7109375" style="559" customWidth="1"/>
    <col min="3843" max="3843" width="6.7109375" style="559" customWidth="1"/>
    <col min="3844" max="4092" width="11.42578125" style="559"/>
    <col min="4093" max="4093" width="30.7109375" style="559" customWidth="1"/>
    <col min="4094" max="4094" width="8.7109375" style="559" customWidth="1"/>
    <col min="4095" max="4095" width="19" style="559" customWidth="1"/>
    <col min="4096" max="4096" width="21" style="559" customWidth="1"/>
    <col min="4097" max="4097" width="30.7109375" style="559" customWidth="1"/>
    <col min="4098" max="4098" width="3.7109375" style="559" customWidth="1"/>
    <col min="4099" max="4099" width="6.7109375" style="559" customWidth="1"/>
    <col min="4100" max="4348" width="11.42578125" style="559"/>
    <col min="4349" max="4349" width="30.7109375" style="559" customWidth="1"/>
    <col min="4350" max="4350" width="8.7109375" style="559" customWidth="1"/>
    <col min="4351" max="4351" width="19" style="559" customWidth="1"/>
    <col min="4352" max="4352" width="21" style="559" customWidth="1"/>
    <col min="4353" max="4353" width="30.7109375" style="559" customWidth="1"/>
    <col min="4354" max="4354" width="3.7109375" style="559" customWidth="1"/>
    <col min="4355" max="4355" width="6.7109375" style="559" customWidth="1"/>
    <col min="4356" max="4604" width="11.42578125" style="559"/>
    <col min="4605" max="4605" width="30.7109375" style="559" customWidth="1"/>
    <col min="4606" max="4606" width="8.7109375" style="559" customWidth="1"/>
    <col min="4607" max="4607" width="19" style="559" customWidth="1"/>
    <col min="4608" max="4608" width="21" style="559" customWidth="1"/>
    <col min="4609" max="4609" width="30.7109375" style="559" customWidth="1"/>
    <col min="4610" max="4610" width="3.7109375" style="559" customWidth="1"/>
    <col min="4611" max="4611" width="6.7109375" style="559" customWidth="1"/>
    <col min="4612" max="4860" width="11.42578125" style="559"/>
    <col min="4861" max="4861" width="30.7109375" style="559" customWidth="1"/>
    <col min="4862" max="4862" width="8.7109375" style="559" customWidth="1"/>
    <col min="4863" max="4863" width="19" style="559" customWidth="1"/>
    <col min="4864" max="4864" width="21" style="559" customWidth="1"/>
    <col min="4865" max="4865" width="30.7109375" style="559" customWidth="1"/>
    <col min="4866" max="4866" width="3.7109375" style="559" customWidth="1"/>
    <col min="4867" max="4867" width="6.7109375" style="559" customWidth="1"/>
    <col min="4868" max="5116" width="11.42578125" style="559"/>
    <col min="5117" max="5117" width="30.7109375" style="559" customWidth="1"/>
    <col min="5118" max="5118" width="8.7109375" style="559" customWidth="1"/>
    <col min="5119" max="5119" width="19" style="559" customWidth="1"/>
    <col min="5120" max="5120" width="21" style="559" customWidth="1"/>
    <col min="5121" max="5121" width="30.7109375" style="559" customWidth="1"/>
    <col min="5122" max="5122" width="3.7109375" style="559" customWidth="1"/>
    <col min="5123" max="5123" width="6.7109375" style="559" customWidth="1"/>
    <col min="5124" max="5372" width="11.42578125" style="559"/>
    <col min="5373" max="5373" width="30.7109375" style="559" customWidth="1"/>
    <col min="5374" max="5374" width="8.7109375" style="559" customWidth="1"/>
    <col min="5375" max="5375" width="19" style="559" customWidth="1"/>
    <col min="5376" max="5376" width="21" style="559" customWidth="1"/>
    <col min="5377" max="5377" width="30.7109375" style="559" customWidth="1"/>
    <col min="5378" max="5378" width="3.7109375" style="559" customWidth="1"/>
    <col min="5379" max="5379" width="6.7109375" style="559" customWidth="1"/>
    <col min="5380" max="5628" width="11.42578125" style="559"/>
    <col min="5629" max="5629" width="30.7109375" style="559" customWidth="1"/>
    <col min="5630" max="5630" width="8.7109375" style="559" customWidth="1"/>
    <col min="5631" max="5631" width="19" style="559" customWidth="1"/>
    <col min="5632" max="5632" width="21" style="559" customWidth="1"/>
    <col min="5633" max="5633" width="30.7109375" style="559" customWidth="1"/>
    <col min="5634" max="5634" width="3.7109375" style="559" customWidth="1"/>
    <col min="5635" max="5635" width="6.7109375" style="559" customWidth="1"/>
    <col min="5636" max="5884" width="11.42578125" style="559"/>
    <col min="5885" max="5885" width="30.7109375" style="559" customWidth="1"/>
    <col min="5886" max="5886" width="8.7109375" style="559" customWidth="1"/>
    <col min="5887" max="5887" width="19" style="559" customWidth="1"/>
    <col min="5888" max="5888" width="21" style="559" customWidth="1"/>
    <col min="5889" max="5889" width="30.7109375" style="559" customWidth="1"/>
    <col min="5890" max="5890" width="3.7109375" style="559" customWidth="1"/>
    <col min="5891" max="5891" width="6.7109375" style="559" customWidth="1"/>
    <col min="5892" max="6140" width="11.42578125" style="559"/>
    <col min="6141" max="6141" width="30.7109375" style="559" customWidth="1"/>
    <col min="6142" max="6142" width="8.7109375" style="559" customWidth="1"/>
    <col min="6143" max="6143" width="19" style="559" customWidth="1"/>
    <col min="6144" max="6144" width="21" style="559" customWidth="1"/>
    <col min="6145" max="6145" width="30.7109375" style="559" customWidth="1"/>
    <col min="6146" max="6146" width="3.7109375" style="559" customWidth="1"/>
    <col min="6147" max="6147" width="6.7109375" style="559" customWidth="1"/>
    <col min="6148" max="6396" width="11.42578125" style="559"/>
    <col min="6397" max="6397" width="30.7109375" style="559" customWidth="1"/>
    <col min="6398" max="6398" width="8.7109375" style="559" customWidth="1"/>
    <col min="6399" max="6399" width="19" style="559" customWidth="1"/>
    <col min="6400" max="6400" width="21" style="559" customWidth="1"/>
    <col min="6401" max="6401" width="30.7109375" style="559" customWidth="1"/>
    <col min="6402" max="6402" width="3.7109375" style="559" customWidth="1"/>
    <col min="6403" max="6403" width="6.7109375" style="559" customWidth="1"/>
    <col min="6404" max="6652" width="11.42578125" style="559"/>
    <col min="6653" max="6653" width="30.7109375" style="559" customWidth="1"/>
    <col min="6654" max="6654" width="8.7109375" style="559" customWidth="1"/>
    <col min="6655" max="6655" width="19" style="559" customWidth="1"/>
    <col min="6656" max="6656" width="21" style="559" customWidth="1"/>
    <col min="6657" max="6657" width="30.7109375" style="559" customWidth="1"/>
    <col min="6658" max="6658" width="3.7109375" style="559" customWidth="1"/>
    <col min="6659" max="6659" width="6.7109375" style="559" customWidth="1"/>
    <col min="6660" max="6908" width="11.42578125" style="559"/>
    <col min="6909" max="6909" width="30.7109375" style="559" customWidth="1"/>
    <col min="6910" max="6910" width="8.7109375" style="559" customWidth="1"/>
    <col min="6911" max="6911" width="19" style="559" customWidth="1"/>
    <col min="6912" max="6912" width="21" style="559" customWidth="1"/>
    <col min="6913" max="6913" width="30.7109375" style="559" customWidth="1"/>
    <col min="6914" max="6914" width="3.7109375" style="559" customWidth="1"/>
    <col min="6915" max="6915" width="6.7109375" style="559" customWidth="1"/>
    <col min="6916" max="7164" width="11.42578125" style="559"/>
    <col min="7165" max="7165" width="30.7109375" style="559" customWidth="1"/>
    <col min="7166" max="7166" width="8.7109375" style="559" customWidth="1"/>
    <col min="7167" max="7167" width="19" style="559" customWidth="1"/>
    <col min="7168" max="7168" width="21" style="559" customWidth="1"/>
    <col min="7169" max="7169" width="30.7109375" style="559" customWidth="1"/>
    <col min="7170" max="7170" width="3.7109375" style="559" customWidth="1"/>
    <col min="7171" max="7171" width="6.7109375" style="559" customWidth="1"/>
    <col min="7172" max="7420" width="11.42578125" style="559"/>
    <col min="7421" max="7421" width="30.7109375" style="559" customWidth="1"/>
    <col min="7422" max="7422" width="8.7109375" style="559" customWidth="1"/>
    <col min="7423" max="7423" width="19" style="559" customWidth="1"/>
    <col min="7424" max="7424" width="21" style="559" customWidth="1"/>
    <col min="7425" max="7425" width="30.7109375" style="559" customWidth="1"/>
    <col min="7426" max="7426" width="3.7109375" style="559" customWidth="1"/>
    <col min="7427" max="7427" width="6.7109375" style="559" customWidth="1"/>
    <col min="7428" max="7676" width="11.42578125" style="559"/>
    <col min="7677" max="7677" width="30.7109375" style="559" customWidth="1"/>
    <col min="7678" max="7678" width="8.7109375" style="559" customWidth="1"/>
    <col min="7679" max="7679" width="19" style="559" customWidth="1"/>
    <col min="7680" max="7680" width="21" style="559" customWidth="1"/>
    <col min="7681" max="7681" width="30.7109375" style="559" customWidth="1"/>
    <col min="7682" max="7682" width="3.7109375" style="559" customWidth="1"/>
    <col min="7683" max="7683" width="6.7109375" style="559" customWidth="1"/>
    <col min="7684" max="7932" width="11.42578125" style="559"/>
    <col min="7933" max="7933" width="30.7109375" style="559" customWidth="1"/>
    <col min="7934" max="7934" width="8.7109375" style="559" customWidth="1"/>
    <col min="7935" max="7935" width="19" style="559" customWidth="1"/>
    <col min="7936" max="7936" width="21" style="559" customWidth="1"/>
    <col min="7937" max="7937" width="30.7109375" style="559" customWidth="1"/>
    <col min="7938" max="7938" width="3.7109375" style="559" customWidth="1"/>
    <col min="7939" max="7939" width="6.7109375" style="559" customWidth="1"/>
    <col min="7940" max="8188" width="11.42578125" style="559"/>
    <col min="8189" max="8189" width="30.7109375" style="559" customWidth="1"/>
    <col min="8190" max="8190" width="8.7109375" style="559" customWidth="1"/>
    <col min="8191" max="8191" width="19" style="559" customWidth="1"/>
    <col min="8192" max="8192" width="21" style="559" customWidth="1"/>
    <col min="8193" max="8193" width="30.7109375" style="559" customWidth="1"/>
    <col min="8194" max="8194" width="3.7109375" style="559" customWidth="1"/>
    <col min="8195" max="8195" width="6.7109375" style="559" customWidth="1"/>
    <col min="8196" max="8444" width="11.42578125" style="559"/>
    <col min="8445" max="8445" width="30.7109375" style="559" customWidth="1"/>
    <col min="8446" max="8446" width="8.7109375" style="559" customWidth="1"/>
    <col min="8447" max="8447" width="19" style="559" customWidth="1"/>
    <col min="8448" max="8448" width="21" style="559" customWidth="1"/>
    <col min="8449" max="8449" width="30.7109375" style="559" customWidth="1"/>
    <col min="8450" max="8450" width="3.7109375" style="559" customWidth="1"/>
    <col min="8451" max="8451" width="6.7109375" style="559" customWidth="1"/>
    <col min="8452" max="8700" width="11.42578125" style="559"/>
    <col min="8701" max="8701" width="30.7109375" style="559" customWidth="1"/>
    <col min="8702" max="8702" width="8.7109375" style="559" customWidth="1"/>
    <col min="8703" max="8703" width="19" style="559" customWidth="1"/>
    <col min="8704" max="8704" width="21" style="559" customWidth="1"/>
    <col min="8705" max="8705" width="30.7109375" style="559" customWidth="1"/>
    <col min="8706" max="8706" width="3.7109375" style="559" customWidth="1"/>
    <col min="8707" max="8707" width="6.7109375" style="559" customWidth="1"/>
    <col min="8708" max="8956" width="11.42578125" style="559"/>
    <col min="8957" max="8957" width="30.7109375" style="559" customWidth="1"/>
    <col min="8958" max="8958" width="8.7109375" style="559" customWidth="1"/>
    <col min="8959" max="8959" width="19" style="559" customWidth="1"/>
    <col min="8960" max="8960" width="21" style="559" customWidth="1"/>
    <col min="8961" max="8961" width="30.7109375" style="559" customWidth="1"/>
    <col min="8962" max="8962" width="3.7109375" style="559" customWidth="1"/>
    <col min="8963" max="8963" width="6.7109375" style="559" customWidth="1"/>
    <col min="8964" max="9212" width="11.42578125" style="559"/>
    <col min="9213" max="9213" width="30.7109375" style="559" customWidth="1"/>
    <col min="9214" max="9214" width="8.7109375" style="559" customWidth="1"/>
    <col min="9215" max="9215" width="19" style="559" customWidth="1"/>
    <col min="9216" max="9216" width="21" style="559" customWidth="1"/>
    <col min="9217" max="9217" width="30.7109375" style="559" customWidth="1"/>
    <col min="9218" max="9218" width="3.7109375" style="559" customWidth="1"/>
    <col min="9219" max="9219" width="6.7109375" style="559" customWidth="1"/>
    <col min="9220" max="9468" width="11.42578125" style="559"/>
    <col min="9469" max="9469" width="30.7109375" style="559" customWidth="1"/>
    <col min="9470" max="9470" width="8.7109375" style="559" customWidth="1"/>
    <col min="9471" max="9471" width="19" style="559" customWidth="1"/>
    <col min="9472" max="9472" width="21" style="559" customWidth="1"/>
    <col min="9473" max="9473" width="30.7109375" style="559" customWidth="1"/>
    <col min="9474" max="9474" width="3.7109375" style="559" customWidth="1"/>
    <col min="9475" max="9475" width="6.7109375" style="559" customWidth="1"/>
    <col min="9476" max="9724" width="11.42578125" style="559"/>
    <col min="9725" max="9725" width="30.7109375" style="559" customWidth="1"/>
    <col min="9726" max="9726" width="8.7109375" style="559" customWidth="1"/>
    <col min="9727" max="9727" width="19" style="559" customWidth="1"/>
    <col min="9728" max="9728" width="21" style="559" customWidth="1"/>
    <col min="9729" max="9729" width="30.7109375" style="559" customWidth="1"/>
    <col min="9730" max="9730" width="3.7109375" style="559" customWidth="1"/>
    <col min="9731" max="9731" width="6.7109375" style="559" customWidth="1"/>
    <col min="9732" max="9980" width="11.42578125" style="559"/>
    <col min="9981" max="9981" width="30.7109375" style="559" customWidth="1"/>
    <col min="9982" max="9982" width="8.7109375" style="559" customWidth="1"/>
    <col min="9983" max="9983" width="19" style="559" customWidth="1"/>
    <col min="9984" max="9984" width="21" style="559" customWidth="1"/>
    <col min="9985" max="9985" width="30.7109375" style="559" customWidth="1"/>
    <col min="9986" max="9986" width="3.7109375" style="559" customWidth="1"/>
    <col min="9987" max="9987" width="6.7109375" style="559" customWidth="1"/>
    <col min="9988" max="10236" width="11.42578125" style="559"/>
    <col min="10237" max="10237" width="30.7109375" style="559" customWidth="1"/>
    <col min="10238" max="10238" width="8.7109375" style="559" customWidth="1"/>
    <col min="10239" max="10239" width="19" style="559" customWidth="1"/>
    <col min="10240" max="10240" width="21" style="559" customWidth="1"/>
    <col min="10241" max="10241" width="30.7109375" style="559" customWidth="1"/>
    <col min="10242" max="10242" width="3.7109375" style="559" customWidth="1"/>
    <col min="10243" max="10243" width="6.7109375" style="559" customWidth="1"/>
    <col min="10244" max="10492" width="11.42578125" style="559"/>
    <col min="10493" max="10493" width="30.7109375" style="559" customWidth="1"/>
    <col min="10494" max="10494" width="8.7109375" style="559" customWidth="1"/>
    <col min="10495" max="10495" width="19" style="559" customWidth="1"/>
    <col min="10496" max="10496" width="21" style="559" customWidth="1"/>
    <col min="10497" max="10497" width="30.7109375" style="559" customWidth="1"/>
    <col min="10498" max="10498" width="3.7109375" style="559" customWidth="1"/>
    <col min="10499" max="10499" width="6.7109375" style="559" customWidth="1"/>
    <col min="10500" max="10748" width="11.42578125" style="559"/>
    <col min="10749" max="10749" width="30.7109375" style="559" customWidth="1"/>
    <col min="10750" max="10750" width="8.7109375" style="559" customWidth="1"/>
    <col min="10751" max="10751" width="19" style="559" customWidth="1"/>
    <col min="10752" max="10752" width="21" style="559" customWidth="1"/>
    <col min="10753" max="10753" width="30.7109375" style="559" customWidth="1"/>
    <col min="10754" max="10754" width="3.7109375" style="559" customWidth="1"/>
    <col min="10755" max="10755" width="6.7109375" style="559" customWidth="1"/>
    <col min="10756" max="11004" width="11.42578125" style="559"/>
    <col min="11005" max="11005" width="30.7109375" style="559" customWidth="1"/>
    <col min="11006" max="11006" width="8.7109375" style="559" customWidth="1"/>
    <col min="11007" max="11007" width="19" style="559" customWidth="1"/>
    <col min="11008" max="11008" width="21" style="559" customWidth="1"/>
    <col min="11009" max="11009" width="30.7109375" style="559" customWidth="1"/>
    <col min="11010" max="11010" width="3.7109375" style="559" customWidth="1"/>
    <col min="11011" max="11011" width="6.7109375" style="559" customWidth="1"/>
    <col min="11012" max="11260" width="11.42578125" style="559"/>
    <col min="11261" max="11261" width="30.7109375" style="559" customWidth="1"/>
    <col min="11262" max="11262" width="8.7109375" style="559" customWidth="1"/>
    <col min="11263" max="11263" width="19" style="559" customWidth="1"/>
    <col min="11264" max="11264" width="21" style="559" customWidth="1"/>
    <col min="11265" max="11265" width="30.7109375" style="559" customWidth="1"/>
    <col min="11266" max="11266" width="3.7109375" style="559" customWidth="1"/>
    <col min="11267" max="11267" width="6.7109375" style="559" customWidth="1"/>
    <col min="11268" max="11516" width="11.42578125" style="559"/>
    <col min="11517" max="11517" width="30.7109375" style="559" customWidth="1"/>
    <col min="11518" max="11518" width="8.7109375" style="559" customWidth="1"/>
    <col min="11519" max="11519" width="19" style="559" customWidth="1"/>
    <col min="11520" max="11520" width="21" style="559" customWidth="1"/>
    <col min="11521" max="11521" width="30.7109375" style="559" customWidth="1"/>
    <col min="11522" max="11522" width="3.7109375" style="559" customWidth="1"/>
    <col min="11523" max="11523" width="6.7109375" style="559" customWidth="1"/>
    <col min="11524" max="11772" width="11.42578125" style="559"/>
    <col min="11773" max="11773" width="30.7109375" style="559" customWidth="1"/>
    <col min="11774" max="11774" width="8.7109375" style="559" customWidth="1"/>
    <col min="11775" max="11775" width="19" style="559" customWidth="1"/>
    <col min="11776" max="11776" width="21" style="559" customWidth="1"/>
    <col min="11777" max="11777" width="30.7109375" style="559" customWidth="1"/>
    <col min="11778" max="11778" width="3.7109375" style="559" customWidth="1"/>
    <col min="11779" max="11779" width="6.7109375" style="559" customWidth="1"/>
    <col min="11780" max="12028" width="11.42578125" style="559"/>
    <col min="12029" max="12029" width="30.7109375" style="559" customWidth="1"/>
    <col min="12030" max="12030" width="8.7109375" style="559" customWidth="1"/>
    <col min="12031" max="12031" width="19" style="559" customWidth="1"/>
    <col min="12032" max="12032" width="21" style="559" customWidth="1"/>
    <col min="12033" max="12033" width="30.7109375" style="559" customWidth="1"/>
    <col min="12034" max="12034" width="3.7109375" style="559" customWidth="1"/>
    <col min="12035" max="12035" width="6.7109375" style="559" customWidth="1"/>
    <col min="12036" max="12284" width="11.42578125" style="559"/>
    <col min="12285" max="12285" width="30.7109375" style="559" customWidth="1"/>
    <col min="12286" max="12286" width="8.7109375" style="559" customWidth="1"/>
    <col min="12287" max="12287" width="19" style="559" customWidth="1"/>
    <col min="12288" max="12288" width="21" style="559" customWidth="1"/>
    <col min="12289" max="12289" width="30.7109375" style="559" customWidth="1"/>
    <col min="12290" max="12290" width="3.7109375" style="559" customWidth="1"/>
    <col min="12291" max="12291" width="6.7109375" style="559" customWidth="1"/>
    <col min="12292" max="12540" width="11.42578125" style="559"/>
    <col min="12541" max="12541" width="30.7109375" style="559" customWidth="1"/>
    <col min="12542" max="12542" width="8.7109375" style="559" customWidth="1"/>
    <col min="12543" max="12543" width="19" style="559" customWidth="1"/>
    <col min="12544" max="12544" width="21" style="559" customWidth="1"/>
    <col min="12545" max="12545" width="30.7109375" style="559" customWidth="1"/>
    <col min="12546" max="12546" width="3.7109375" style="559" customWidth="1"/>
    <col min="12547" max="12547" width="6.7109375" style="559" customWidth="1"/>
    <col min="12548" max="12796" width="11.42578125" style="559"/>
    <col min="12797" max="12797" width="30.7109375" style="559" customWidth="1"/>
    <col min="12798" max="12798" width="8.7109375" style="559" customWidth="1"/>
    <col min="12799" max="12799" width="19" style="559" customWidth="1"/>
    <col min="12800" max="12800" width="21" style="559" customWidth="1"/>
    <col min="12801" max="12801" width="30.7109375" style="559" customWidth="1"/>
    <col min="12802" max="12802" width="3.7109375" style="559" customWidth="1"/>
    <col min="12803" max="12803" width="6.7109375" style="559" customWidth="1"/>
    <col min="12804" max="13052" width="11.42578125" style="559"/>
    <col min="13053" max="13053" width="30.7109375" style="559" customWidth="1"/>
    <col min="13054" max="13054" width="8.7109375" style="559" customWidth="1"/>
    <col min="13055" max="13055" width="19" style="559" customWidth="1"/>
    <col min="13056" max="13056" width="21" style="559" customWidth="1"/>
    <col min="13057" max="13057" width="30.7109375" style="559" customWidth="1"/>
    <col min="13058" max="13058" width="3.7109375" style="559" customWidth="1"/>
    <col min="13059" max="13059" width="6.7109375" style="559" customWidth="1"/>
    <col min="13060" max="13308" width="11.42578125" style="559"/>
    <col min="13309" max="13309" width="30.7109375" style="559" customWidth="1"/>
    <col min="13310" max="13310" width="8.7109375" style="559" customWidth="1"/>
    <col min="13311" max="13311" width="19" style="559" customWidth="1"/>
    <col min="13312" max="13312" width="21" style="559" customWidth="1"/>
    <col min="13313" max="13313" width="30.7109375" style="559" customWidth="1"/>
    <col min="13314" max="13314" width="3.7109375" style="559" customWidth="1"/>
    <col min="13315" max="13315" width="6.7109375" style="559" customWidth="1"/>
    <col min="13316" max="13564" width="11.42578125" style="559"/>
    <col min="13565" max="13565" width="30.7109375" style="559" customWidth="1"/>
    <col min="13566" max="13566" width="8.7109375" style="559" customWidth="1"/>
    <col min="13567" max="13567" width="19" style="559" customWidth="1"/>
    <col min="13568" max="13568" width="21" style="559" customWidth="1"/>
    <col min="13569" max="13569" width="30.7109375" style="559" customWidth="1"/>
    <col min="13570" max="13570" width="3.7109375" style="559" customWidth="1"/>
    <col min="13571" max="13571" width="6.7109375" style="559" customWidth="1"/>
    <col min="13572" max="13820" width="11.42578125" style="559"/>
    <col min="13821" max="13821" width="30.7109375" style="559" customWidth="1"/>
    <col min="13822" max="13822" width="8.7109375" style="559" customWidth="1"/>
    <col min="13823" max="13823" width="19" style="559" customWidth="1"/>
    <col min="13824" max="13824" width="21" style="559" customWidth="1"/>
    <col min="13825" max="13825" width="30.7109375" style="559" customWidth="1"/>
    <col min="13826" max="13826" width="3.7109375" style="559" customWidth="1"/>
    <col min="13827" max="13827" width="6.7109375" style="559" customWidth="1"/>
    <col min="13828" max="14076" width="11.42578125" style="559"/>
    <col min="14077" max="14077" width="30.7109375" style="559" customWidth="1"/>
    <col min="14078" max="14078" width="8.7109375" style="559" customWidth="1"/>
    <col min="14079" max="14079" width="19" style="559" customWidth="1"/>
    <col min="14080" max="14080" width="21" style="559" customWidth="1"/>
    <col min="14081" max="14081" width="30.7109375" style="559" customWidth="1"/>
    <col min="14082" max="14082" width="3.7109375" style="559" customWidth="1"/>
    <col min="14083" max="14083" width="6.7109375" style="559" customWidth="1"/>
    <col min="14084" max="14332" width="11.42578125" style="559"/>
    <col min="14333" max="14333" width="30.7109375" style="559" customWidth="1"/>
    <col min="14334" max="14334" width="8.7109375" style="559" customWidth="1"/>
    <col min="14335" max="14335" width="19" style="559" customWidth="1"/>
    <col min="14336" max="14336" width="21" style="559" customWidth="1"/>
    <col min="14337" max="14337" width="30.7109375" style="559" customWidth="1"/>
    <col min="14338" max="14338" width="3.7109375" style="559" customWidth="1"/>
    <col min="14339" max="14339" width="6.7109375" style="559" customWidth="1"/>
    <col min="14340" max="14588" width="11.42578125" style="559"/>
    <col min="14589" max="14589" width="30.7109375" style="559" customWidth="1"/>
    <col min="14590" max="14590" width="8.7109375" style="559" customWidth="1"/>
    <col min="14591" max="14591" width="19" style="559" customWidth="1"/>
    <col min="14592" max="14592" width="21" style="559" customWidth="1"/>
    <col min="14593" max="14593" width="30.7109375" style="559" customWidth="1"/>
    <col min="14594" max="14594" width="3.7109375" style="559" customWidth="1"/>
    <col min="14595" max="14595" width="6.7109375" style="559" customWidth="1"/>
    <col min="14596" max="14844" width="11.42578125" style="559"/>
    <col min="14845" max="14845" width="30.7109375" style="559" customWidth="1"/>
    <col min="14846" max="14846" width="8.7109375" style="559" customWidth="1"/>
    <col min="14847" max="14847" width="19" style="559" customWidth="1"/>
    <col min="14848" max="14848" width="21" style="559" customWidth="1"/>
    <col min="14849" max="14849" width="30.7109375" style="559" customWidth="1"/>
    <col min="14850" max="14850" width="3.7109375" style="559" customWidth="1"/>
    <col min="14851" max="14851" width="6.7109375" style="559" customWidth="1"/>
    <col min="14852" max="15100" width="11.42578125" style="559"/>
    <col min="15101" max="15101" width="30.7109375" style="559" customWidth="1"/>
    <col min="15102" max="15102" width="8.7109375" style="559" customWidth="1"/>
    <col min="15103" max="15103" width="19" style="559" customWidth="1"/>
    <col min="15104" max="15104" width="21" style="559" customWidth="1"/>
    <col min="15105" max="15105" width="30.7109375" style="559" customWidth="1"/>
    <col min="15106" max="15106" width="3.7109375" style="559" customWidth="1"/>
    <col min="15107" max="15107" width="6.7109375" style="559" customWidth="1"/>
    <col min="15108" max="15356" width="11.42578125" style="559"/>
    <col min="15357" max="15357" width="30.7109375" style="559" customWidth="1"/>
    <col min="15358" max="15358" width="8.7109375" style="559" customWidth="1"/>
    <col min="15359" max="15359" width="19" style="559" customWidth="1"/>
    <col min="15360" max="15360" width="21" style="559" customWidth="1"/>
    <col min="15361" max="15361" width="30.7109375" style="559" customWidth="1"/>
    <col min="15362" max="15362" width="3.7109375" style="559" customWidth="1"/>
    <col min="15363" max="15363" width="6.7109375" style="559" customWidth="1"/>
    <col min="15364" max="15612" width="11.42578125" style="559"/>
    <col min="15613" max="15613" width="30.7109375" style="559" customWidth="1"/>
    <col min="15614" max="15614" width="8.7109375" style="559" customWidth="1"/>
    <col min="15615" max="15615" width="19" style="559" customWidth="1"/>
    <col min="15616" max="15616" width="21" style="559" customWidth="1"/>
    <col min="15617" max="15617" width="30.7109375" style="559" customWidth="1"/>
    <col min="15618" max="15618" width="3.7109375" style="559" customWidth="1"/>
    <col min="15619" max="15619" width="6.7109375" style="559" customWidth="1"/>
    <col min="15620" max="15868" width="11.42578125" style="559"/>
    <col min="15869" max="15869" width="30.7109375" style="559" customWidth="1"/>
    <col min="15870" max="15870" width="8.7109375" style="559" customWidth="1"/>
    <col min="15871" max="15871" width="19" style="559" customWidth="1"/>
    <col min="15872" max="15872" width="21" style="559" customWidth="1"/>
    <col min="15873" max="15873" width="30.7109375" style="559" customWidth="1"/>
    <col min="15874" max="15874" width="3.7109375" style="559" customWidth="1"/>
    <col min="15875" max="15875" width="6.7109375" style="559" customWidth="1"/>
    <col min="15876" max="16124" width="11.42578125" style="559"/>
    <col min="16125" max="16125" width="30.7109375" style="559" customWidth="1"/>
    <col min="16126" max="16126" width="8.7109375" style="559" customWidth="1"/>
    <col min="16127" max="16127" width="19" style="559" customWidth="1"/>
    <col min="16128" max="16128" width="21" style="559" customWidth="1"/>
    <col min="16129" max="16129" width="30.7109375" style="559" customWidth="1"/>
    <col min="16130" max="16130" width="3.7109375" style="559" customWidth="1"/>
    <col min="16131" max="16131" width="6.7109375" style="559" customWidth="1"/>
    <col min="16132" max="16384" width="11.42578125" style="559"/>
  </cols>
  <sheetData>
    <row r="1" spans="1:7" ht="24.75" customHeight="1">
      <c r="A1" s="1" t="s">
        <v>0</v>
      </c>
      <c r="B1" s="346"/>
      <c r="C1" s="839"/>
      <c r="D1" s="346"/>
      <c r="E1" s="436" t="s">
        <v>1</v>
      </c>
    </row>
    <row r="2" spans="1:7" ht="18.95" customHeight="1">
      <c r="A2" s="346"/>
      <c r="B2" s="346"/>
      <c r="C2" s="839" t="s">
        <v>211</v>
      </c>
      <c r="D2" s="346" t="s">
        <v>211</v>
      </c>
      <c r="E2" s="346"/>
    </row>
    <row r="3" spans="1:7" ht="18.95" customHeight="1">
      <c r="A3" s="560" t="s">
        <v>586</v>
      </c>
      <c r="B3" s="561"/>
      <c r="C3" s="840"/>
      <c r="E3" s="564" t="s">
        <v>587</v>
      </c>
    </row>
    <row r="4" spans="1:7" ht="18.95" customHeight="1">
      <c r="A4" s="401" t="s">
        <v>588</v>
      </c>
      <c r="B4" s="346"/>
      <c r="C4" s="839"/>
      <c r="D4" s="346"/>
      <c r="E4" s="529" t="s">
        <v>589</v>
      </c>
    </row>
    <row r="5" spans="1:7" s="346" customFormat="1" ht="14.1" customHeight="1">
      <c r="C5" s="839"/>
    </row>
    <row r="6" spans="1:7" s="346" customFormat="1" ht="14.1" customHeight="1">
      <c r="A6" s="1020" t="s">
        <v>945</v>
      </c>
      <c r="B6" s="357" t="s">
        <v>575</v>
      </c>
      <c r="C6" s="841" t="s">
        <v>983</v>
      </c>
      <c r="D6" s="357" t="s">
        <v>204</v>
      </c>
      <c r="E6" s="1019" t="s">
        <v>946</v>
      </c>
    </row>
    <row r="7" spans="1:7" ht="13.5" customHeight="1">
      <c r="A7" s="423"/>
      <c r="B7" s="565" t="s">
        <v>576</v>
      </c>
      <c r="C7" s="842" t="s">
        <v>577</v>
      </c>
      <c r="D7" s="565" t="s">
        <v>295</v>
      </c>
      <c r="E7" s="347"/>
    </row>
    <row r="8" spans="1:7" ht="8.1" customHeight="1">
      <c r="A8" s="566"/>
      <c r="B8" s="565"/>
      <c r="C8" s="842"/>
      <c r="D8" s="565"/>
    </row>
    <row r="9" spans="1:7" ht="14.1" customHeight="1">
      <c r="A9" s="186" t="s">
        <v>18</v>
      </c>
      <c r="B9" s="567">
        <f>SUM(B10:B17)</f>
        <v>225</v>
      </c>
      <c r="C9" s="567">
        <f t="shared" ref="C9:D9" si="0">SUM(C10:C17)</f>
        <v>38</v>
      </c>
      <c r="D9" s="567">
        <f t="shared" si="0"/>
        <v>263</v>
      </c>
      <c r="E9" s="536" t="s">
        <v>19</v>
      </c>
      <c r="F9" s="568"/>
      <c r="G9" s="568"/>
    </row>
    <row r="10" spans="1:7" ht="14.1" customHeight="1">
      <c r="A10" s="202" t="s">
        <v>20</v>
      </c>
      <c r="B10" s="569">
        <v>24</v>
      </c>
      <c r="C10" s="844">
        <v>1</v>
      </c>
      <c r="D10" s="569">
        <v>25</v>
      </c>
      <c r="E10" s="537" t="s">
        <v>21</v>
      </c>
      <c r="F10" s="568"/>
      <c r="G10" s="568"/>
    </row>
    <row r="11" spans="1:7" ht="14.1" customHeight="1">
      <c r="A11" s="202" t="s">
        <v>22</v>
      </c>
      <c r="B11" s="569">
        <v>22</v>
      </c>
      <c r="C11" s="844">
        <v>5</v>
      </c>
      <c r="D11" s="569">
        <v>27</v>
      </c>
      <c r="E11" s="537" t="s">
        <v>23</v>
      </c>
      <c r="F11" s="568"/>
      <c r="G11" s="568"/>
    </row>
    <row r="12" spans="1:7" ht="14.1" customHeight="1">
      <c r="A12" s="363" t="s">
        <v>24</v>
      </c>
      <c r="B12" s="569">
        <v>4</v>
      </c>
      <c r="C12" s="844">
        <v>3</v>
      </c>
      <c r="D12" s="569">
        <v>7</v>
      </c>
      <c r="E12" s="537" t="s">
        <v>25</v>
      </c>
      <c r="F12" s="568"/>
      <c r="G12" s="568"/>
    </row>
    <row r="13" spans="1:7" ht="14.1" customHeight="1">
      <c r="A13" s="539" t="s">
        <v>26</v>
      </c>
      <c r="B13" s="569">
        <v>31</v>
      </c>
      <c r="C13" s="844">
        <v>6</v>
      </c>
      <c r="D13" s="569">
        <v>37</v>
      </c>
      <c r="E13" s="537" t="s">
        <v>27</v>
      </c>
      <c r="F13" s="568"/>
      <c r="G13" s="568"/>
    </row>
    <row r="14" spans="1:7" ht="14.1" customHeight="1">
      <c r="A14" s="539" t="s">
        <v>429</v>
      </c>
      <c r="B14" s="569">
        <v>13</v>
      </c>
      <c r="C14" s="1008" t="s">
        <v>226</v>
      </c>
      <c r="D14" s="569">
        <v>13</v>
      </c>
      <c r="E14" s="537" t="s">
        <v>35</v>
      </c>
      <c r="F14" s="568"/>
      <c r="G14" s="568"/>
    </row>
    <row r="15" spans="1:7" s="561" customFormat="1" ht="14.1" customHeight="1">
      <c r="A15" s="539" t="s">
        <v>28</v>
      </c>
      <c r="B15" s="569">
        <v>17</v>
      </c>
      <c r="C15" s="1008" t="s">
        <v>226</v>
      </c>
      <c r="D15" s="569">
        <v>17</v>
      </c>
      <c r="E15" s="537" t="s">
        <v>29</v>
      </c>
      <c r="F15" s="524"/>
      <c r="G15" s="524"/>
    </row>
    <row r="16" spans="1:7" ht="14.1" customHeight="1">
      <c r="A16" s="539" t="s">
        <v>430</v>
      </c>
      <c r="B16" s="569">
        <v>71</v>
      </c>
      <c r="C16" s="844">
        <v>19</v>
      </c>
      <c r="D16" s="569">
        <v>90</v>
      </c>
      <c r="E16" s="537" t="s">
        <v>31</v>
      </c>
      <c r="F16" s="568"/>
      <c r="G16" s="568"/>
    </row>
    <row r="17" spans="1:7" ht="14.1" customHeight="1">
      <c r="A17" s="539" t="s">
        <v>431</v>
      </c>
      <c r="B17" s="569">
        <v>43</v>
      </c>
      <c r="C17" s="844">
        <v>4</v>
      </c>
      <c r="D17" s="569">
        <v>47</v>
      </c>
      <c r="E17" s="537" t="s">
        <v>33</v>
      </c>
      <c r="F17" s="568"/>
      <c r="G17" s="568"/>
    </row>
    <row r="18" spans="1:7" ht="14.1" customHeight="1">
      <c r="A18" s="195" t="s">
        <v>36</v>
      </c>
      <c r="B18" s="567">
        <f>SUM(B19:B26)</f>
        <v>176</v>
      </c>
      <c r="C18" s="567">
        <f t="shared" ref="C18:D18" si="1">SUM(C19:C26)</f>
        <v>5</v>
      </c>
      <c r="D18" s="567">
        <f t="shared" si="1"/>
        <v>181</v>
      </c>
      <c r="E18" s="541" t="s">
        <v>37</v>
      </c>
      <c r="F18" s="568"/>
      <c r="G18" s="568"/>
    </row>
    <row r="19" spans="1:7" ht="14.1" customHeight="1">
      <c r="A19" s="202" t="s">
        <v>38</v>
      </c>
      <c r="B19" s="569">
        <v>24</v>
      </c>
      <c r="C19" s="1008" t="s">
        <v>226</v>
      </c>
      <c r="D19" s="569">
        <v>24</v>
      </c>
      <c r="E19" s="542" t="s">
        <v>39</v>
      </c>
      <c r="F19" s="568"/>
      <c r="G19" s="568"/>
    </row>
    <row r="20" spans="1:7" ht="14.1" customHeight="1">
      <c r="A20" s="202" t="s">
        <v>40</v>
      </c>
      <c r="B20" s="569">
        <v>12</v>
      </c>
      <c r="C20" s="1008" t="s">
        <v>226</v>
      </c>
      <c r="D20" s="569">
        <v>12</v>
      </c>
      <c r="E20" s="542" t="s">
        <v>41</v>
      </c>
      <c r="F20" s="568"/>
      <c r="G20" s="568"/>
    </row>
    <row r="21" spans="1:7" ht="14.1" customHeight="1">
      <c r="A21" s="202" t="s">
        <v>42</v>
      </c>
      <c r="B21" s="569">
        <v>4</v>
      </c>
      <c r="C21" s="1008" t="s">
        <v>226</v>
      </c>
      <c r="D21" s="569">
        <v>4</v>
      </c>
      <c r="E21" s="542" t="s">
        <v>43</v>
      </c>
      <c r="F21" s="568"/>
      <c r="G21" s="568"/>
    </row>
    <row r="22" spans="1:7" ht="14.1" customHeight="1">
      <c r="A22" s="202" t="s">
        <v>44</v>
      </c>
      <c r="B22" s="569">
        <v>14</v>
      </c>
      <c r="C22" s="1008" t="s">
        <v>226</v>
      </c>
      <c r="D22" s="569">
        <v>14</v>
      </c>
      <c r="E22" s="537" t="s">
        <v>45</v>
      </c>
      <c r="F22" s="568"/>
      <c r="G22" s="568"/>
    </row>
    <row r="23" spans="1:7" ht="14.1" customHeight="1">
      <c r="A23" s="202" t="s">
        <v>46</v>
      </c>
      <c r="B23" s="569">
        <v>16</v>
      </c>
      <c r="C23" s="844">
        <v>2</v>
      </c>
      <c r="D23" s="569">
        <v>18</v>
      </c>
      <c r="E23" s="542" t="s">
        <v>47</v>
      </c>
      <c r="F23" s="568"/>
      <c r="G23" s="568"/>
    </row>
    <row r="24" spans="1:7" ht="14.1" customHeight="1">
      <c r="A24" s="202" t="s">
        <v>48</v>
      </c>
      <c r="B24" s="569">
        <v>23</v>
      </c>
      <c r="C24" s="844">
        <v>2</v>
      </c>
      <c r="D24" s="569">
        <v>25</v>
      </c>
      <c r="E24" s="542" t="s">
        <v>49</v>
      </c>
      <c r="F24" s="568"/>
      <c r="G24" s="568"/>
    </row>
    <row r="25" spans="1:7" ht="14.1" customHeight="1">
      <c r="A25" s="202" t="s">
        <v>50</v>
      </c>
      <c r="B25" s="569">
        <v>69</v>
      </c>
      <c r="C25" s="1008" t="s">
        <v>226</v>
      </c>
      <c r="D25" s="569">
        <v>69</v>
      </c>
      <c r="E25" s="542" t="s">
        <v>51</v>
      </c>
      <c r="F25" s="568"/>
      <c r="G25" s="568"/>
    </row>
    <row r="26" spans="1:7" ht="14.1" customHeight="1">
      <c r="A26" s="202" t="s">
        <v>52</v>
      </c>
      <c r="B26" s="569">
        <v>14</v>
      </c>
      <c r="C26" s="844">
        <v>1</v>
      </c>
      <c r="D26" s="569">
        <v>15</v>
      </c>
      <c r="E26" s="542" t="s">
        <v>53</v>
      </c>
      <c r="F26" s="568"/>
      <c r="G26" s="568"/>
    </row>
    <row r="27" spans="1:7" ht="14.1" customHeight="1">
      <c r="A27" s="186" t="s">
        <v>54</v>
      </c>
      <c r="B27" s="567">
        <f>SUM(B28:B36)</f>
        <v>279</v>
      </c>
      <c r="C27" s="567">
        <f t="shared" ref="C27:D27" si="2">SUM(C28:C36)</f>
        <v>123</v>
      </c>
      <c r="D27" s="567">
        <f t="shared" si="2"/>
        <v>402</v>
      </c>
      <c r="E27" s="536" t="s">
        <v>55</v>
      </c>
      <c r="F27" s="568"/>
      <c r="G27" s="568"/>
    </row>
    <row r="28" spans="1:7" ht="14.1" customHeight="1">
      <c r="A28" s="543" t="s">
        <v>58</v>
      </c>
      <c r="B28" s="569">
        <v>18</v>
      </c>
      <c r="C28" s="844">
        <v>1</v>
      </c>
      <c r="D28" s="569">
        <v>19</v>
      </c>
      <c r="E28" s="537" t="s">
        <v>59</v>
      </c>
      <c r="F28" s="568"/>
      <c r="G28" s="568"/>
    </row>
    <row r="29" spans="1:7" ht="14.1" customHeight="1">
      <c r="A29" s="199" t="s">
        <v>60</v>
      </c>
      <c r="B29" s="569">
        <v>23</v>
      </c>
      <c r="C29" s="844">
        <v>11</v>
      </c>
      <c r="D29" s="569">
        <v>34</v>
      </c>
      <c r="E29" s="537" t="s">
        <v>61</v>
      </c>
      <c r="F29" s="568"/>
      <c r="G29" s="568"/>
    </row>
    <row r="30" spans="1:7" ht="14.1" customHeight="1">
      <c r="A30" s="544" t="s">
        <v>62</v>
      </c>
      <c r="B30" s="569">
        <v>73</v>
      </c>
      <c r="C30" s="844">
        <v>30</v>
      </c>
      <c r="D30" s="569">
        <v>103</v>
      </c>
      <c r="E30" s="537" t="s">
        <v>63</v>
      </c>
      <c r="F30" s="568"/>
      <c r="G30" s="568"/>
    </row>
    <row r="31" spans="1:7" ht="14.1" customHeight="1">
      <c r="A31" s="202" t="s">
        <v>64</v>
      </c>
      <c r="B31" s="569">
        <v>22</v>
      </c>
      <c r="C31" s="1008" t="s">
        <v>226</v>
      </c>
      <c r="D31" s="569">
        <v>22</v>
      </c>
      <c r="E31" s="537" t="s">
        <v>928</v>
      </c>
      <c r="F31" s="568"/>
      <c r="G31" s="568"/>
    </row>
    <row r="32" spans="1:7" ht="14.1" customHeight="1">
      <c r="A32" s="199" t="s">
        <v>56</v>
      </c>
      <c r="B32" s="569">
        <v>39</v>
      </c>
      <c r="C32" s="844">
        <v>61</v>
      </c>
      <c r="D32" s="569">
        <v>100</v>
      </c>
      <c r="E32" s="537" t="s">
        <v>57</v>
      </c>
      <c r="F32" s="568"/>
      <c r="G32" s="568"/>
    </row>
    <row r="33" spans="1:7" ht="14.1" customHeight="1">
      <c r="A33" s="545" t="s">
        <v>71</v>
      </c>
      <c r="B33" s="569">
        <v>14</v>
      </c>
      <c r="C33" s="844">
        <v>11</v>
      </c>
      <c r="D33" s="569">
        <v>25</v>
      </c>
      <c r="E33" s="537" t="s">
        <v>72</v>
      </c>
      <c r="F33" s="568"/>
      <c r="G33" s="568"/>
    </row>
    <row r="34" spans="1:7" ht="14.1" customHeight="1">
      <c r="A34" s="202" t="s">
        <v>65</v>
      </c>
      <c r="B34" s="569">
        <v>22</v>
      </c>
      <c r="C34" s="844">
        <v>6</v>
      </c>
      <c r="D34" s="569">
        <v>28</v>
      </c>
      <c r="E34" s="537" t="s">
        <v>66</v>
      </c>
      <c r="F34" s="568"/>
      <c r="G34" s="568"/>
    </row>
    <row r="35" spans="1:7" ht="14.1" customHeight="1">
      <c r="A35" s="202" t="s">
        <v>67</v>
      </c>
      <c r="B35" s="569">
        <v>34</v>
      </c>
      <c r="C35" s="844">
        <v>3</v>
      </c>
      <c r="D35" s="569">
        <v>37</v>
      </c>
      <c r="E35" s="537" t="s">
        <v>68</v>
      </c>
      <c r="F35" s="568"/>
      <c r="G35" s="568"/>
    </row>
    <row r="36" spans="1:7" ht="14.1" customHeight="1">
      <c r="A36" s="202" t="s">
        <v>69</v>
      </c>
      <c r="B36" s="569">
        <v>34</v>
      </c>
      <c r="C36" s="1008" t="s">
        <v>226</v>
      </c>
      <c r="D36" s="569">
        <v>34</v>
      </c>
      <c r="E36" s="537" t="s">
        <v>70</v>
      </c>
      <c r="F36" s="568"/>
      <c r="G36" s="568"/>
    </row>
    <row r="37" spans="1:7" ht="14.1" customHeight="1">
      <c r="A37" s="200" t="s">
        <v>73</v>
      </c>
      <c r="B37" s="567">
        <f>SUM(B38:B44)</f>
        <v>336</v>
      </c>
      <c r="C37" s="567">
        <f t="shared" ref="C37:D37" si="3">SUM(C38:C44)</f>
        <v>228</v>
      </c>
      <c r="D37" s="567">
        <f t="shared" si="3"/>
        <v>564</v>
      </c>
      <c r="E37" s="536" t="s">
        <v>74</v>
      </c>
      <c r="F37" s="568"/>
      <c r="G37" s="568"/>
    </row>
    <row r="38" spans="1:7" ht="14.1" customHeight="1">
      <c r="A38" s="543" t="s">
        <v>75</v>
      </c>
      <c r="B38" s="569">
        <v>84</v>
      </c>
      <c r="C38" s="844">
        <v>20</v>
      </c>
      <c r="D38" s="569">
        <v>104</v>
      </c>
      <c r="E38" s="542" t="s">
        <v>76</v>
      </c>
      <c r="F38" s="568"/>
      <c r="G38" s="568"/>
    </row>
    <row r="39" spans="1:7" ht="14.1" customHeight="1">
      <c r="A39" s="543" t="s">
        <v>77</v>
      </c>
      <c r="B39" s="569">
        <v>51</v>
      </c>
      <c r="C39" s="844">
        <v>10</v>
      </c>
      <c r="D39" s="569">
        <v>61</v>
      </c>
      <c r="E39" s="537" t="s">
        <v>78</v>
      </c>
      <c r="F39" s="568"/>
      <c r="G39" s="568"/>
    </row>
    <row r="40" spans="1:7" ht="14.1" customHeight="1">
      <c r="A40" s="543" t="s">
        <v>79</v>
      </c>
      <c r="B40" s="569">
        <v>67</v>
      </c>
      <c r="C40" s="844">
        <v>74</v>
      </c>
      <c r="D40" s="569">
        <v>141</v>
      </c>
      <c r="E40" s="537" t="s">
        <v>80</v>
      </c>
      <c r="F40" s="568"/>
      <c r="G40" s="568"/>
    </row>
    <row r="41" spans="1:7" ht="14.1" customHeight="1">
      <c r="A41" s="543" t="s">
        <v>81</v>
      </c>
      <c r="B41" s="569">
        <v>20</v>
      </c>
      <c r="C41" s="844">
        <v>70</v>
      </c>
      <c r="D41" s="569">
        <v>90</v>
      </c>
      <c r="E41" s="537" t="s">
        <v>82</v>
      </c>
      <c r="F41" s="568"/>
      <c r="G41" s="568"/>
    </row>
    <row r="42" spans="1:7" ht="14.1" customHeight="1">
      <c r="A42" s="543" t="s">
        <v>83</v>
      </c>
      <c r="B42" s="569">
        <v>28</v>
      </c>
      <c r="C42" s="844">
        <v>7</v>
      </c>
      <c r="D42" s="569">
        <v>35</v>
      </c>
      <c r="E42" s="542" t="s">
        <v>84</v>
      </c>
      <c r="F42" s="568"/>
      <c r="G42" s="568"/>
    </row>
    <row r="43" spans="1:7" ht="14.1" customHeight="1">
      <c r="A43" s="543" t="s">
        <v>85</v>
      </c>
      <c r="B43" s="569">
        <v>20</v>
      </c>
      <c r="C43" s="1008" t="s">
        <v>226</v>
      </c>
      <c r="D43" s="569">
        <v>20</v>
      </c>
      <c r="E43" s="542" t="s">
        <v>86</v>
      </c>
      <c r="F43" s="568"/>
      <c r="G43" s="568"/>
    </row>
    <row r="44" spans="1:7" ht="14.1" customHeight="1">
      <c r="A44" s="543" t="s">
        <v>87</v>
      </c>
      <c r="B44" s="569">
        <v>66</v>
      </c>
      <c r="C44" s="844">
        <v>47</v>
      </c>
      <c r="D44" s="569">
        <v>113</v>
      </c>
      <c r="E44" s="537" t="s">
        <v>88</v>
      </c>
      <c r="F44" s="568"/>
      <c r="G44" s="568"/>
    </row>
    <row r="45" spans="1:7" ht="14.1" customHeight="1">
      <c r="A45" s="201" t="s">
        <v>89</v>
      </c>
      <c r="B45" s="567">
        <f>B46+B47+B48+B49+B50</f>
        <v>155</v>
      </c>
      <c r="C45" s="843">
        <f>C46+C47+C48+C49+C50</f>
        <v>9</v>
      </c>
      <c r="D45" s="567">
        <f>D46+D47+D48+D49+D50</f>
        <v>164</v>
      </c>
      <c r="E45" s="536" t="s">
        <v>90</v>
      </c>
      <c r="F45" s="568"/>
      <c r="G45" s="568"/>
    </row>
    <row r="46" spans="1:7" ht="14.1" customHeight="1">
      <c r="A46" s="202" t="s">
        <v>91</v>
      </c>
      <c r="B46" s="569">
        <v>36</v>
      </c>
      <c r="C46" s="844">
        <v>1</v>
      </c>
      <c r="D46" s="569">
        <v>37</v>
      </c>
      <c r="E46" s="537" t="s">
        <v>92</v>
      </c>
      <c r="F46" s="568"/>
      <c r="G46" s="568"/>
    </row>
    <row r="47" spans="1:7" ht="14.1" customHeight="1">
      <c r="A47" s="543" t="s">
        <v>93</v>
      </c>
      <c r="B47" s="569">
        <v>36</v>
      </c>
      <c r="C47" s="844">
        <v>3</v>
      </c>
      <c r="D47" s="569">
        <v>39</v>
      </c>
      <c r="E47" s="537" t="s">
        <v>94</v>
      </c>
      <c r="F47" s="568"/>
      <c r="G47" s="568"/>
    </row>
    <row r="48" spans="1:7" ht="14.1" customHeight="1">
      <c r="A48" s="543" t="s">
        <v>95</v>
      </c>
      <c r="B48" s="569">
        <v>21</v>
      </c>
      <c r="C48" s="844">
        <v>1</v>
      </c>
      <c r="D48" s="569">
        <v>22</v>
      </c>
      <c r="E48" s="537" t="s">
        <v>96</v>
      </c>
      <c r="F48" s="568"/>
      <c r="G48" s="568"/>
    </row>
    <row r="49" spans="1:7" ht="14.1" customHeight="1">
      <c r="A49" s="543" t="s">
        <v>97</v>
      </c>
      <c r="B49" s="569">
        <v>15</v>
      </c>
      <c r="C49" s="844">
        <v>3</v>
      </c>
      <c r="D49" s="569">
        <v>18</v>
      </c>
      <c r="E49" s="537" t="s">
        <v>98</v>
      </c>
      <c r="F49" s="568"/>
      <c r="G49" s="568"/>
    </row>
    <row r="50" spans="1:7" ht="14.1" customHeight="1">
      <c r="A50" s="543" t="s">
        <v>99</v>
      </c>
      <c r="B50" s="569">
        <v>47</v>
      </c>
      <c r="C50" s="844">
        <v>1</v>
      </c>
      <c r="D50" s="569">
        <v>48</v>
      </c>
      <c r="E50" s="542" t="s">
        <v>100</v>
      </c>
      <c r="F50" s="568"/>
      <c r="G50" s="568"/>
    </row>
    <row r="51" spans="1:7" ht="14.1" customHeight="1">
      <c r="A51" s="370"/>
      <c r="B51" s="571"/>
      <c r="C51" s="845"/>
      <c r="D51" s="570"/>
      <c r="E51" s="362"/>
      <c r="F51" s="568"/>
      <c r="G51" s="568"/>
    </row>
    <row r="52" spans="1:7" ht="14.1" customHeight="1">
      <c r="A52" s="370"/>
      <c r="B52" s="571"/>
      <c r="C52" s="845"/>
      <c r="D52" s="570"/>
      <c r="E52" s="362"/>
      <c r="F52" s="524"/>
      <c r="G52" s="524"/>
    </row>
    <row r="53" spans="1:7" ht="14.1" customHeight="1">
      <c r="A53" s="370"/>
      <c r="B53" s="571"/>
      <c r="C53" s="845"/>
      <c r="D53" s="570"/>
      <c r="E53" s="362"/>
      <c r="F53" s="568"/>
      <c r="G53" s="568"/>
    </row>
    <row r="54" spans="1:7" ht="14.1" customHeight="1">
      <c r="A54" s="370"/>
      <c r="B54" s="571"/>
      <c r="C54" s="845"/>
      <c r="D54" s="570"/>
      <c r="E54" s="362"/>
      <c r="F54" s="568"/>
      <c r="G54" s="568"/>
    </row>
    <row r="55" spans="1:7" ht="14.1" customHeight="1">
      <c r="A55" s="370"/>
      <c r="B55" s="571"/>
      <c r="C55" s="845"/>
      <c r="D55" s="570"/>
      <c r="E55" s="362"/>
      <c r="F55" s="568"/>
      <c r="G55" s="568"/>
    </row>
    <row r="56" spans="1:7">
      <c r="B56" s="571"/>
      <c r="D56" s="572"/>
    </row>
    <row r="57" spans="1:7" ht="12.75" customHeight="1">
      <c r="B57" s="572"/>
      <c r="D57" s="572"/>
      <c r="E57" s="568"/>
      <c r="F57" s="568"/>
      <c r="G57" s="568"/>
    </row>
    <row r="58" spans="1:7" ht="12.75" customHeight="1">
      <c r="B58" s="572"/>
      <c r="D58" s="572"/>
      <c r="E58" s="568"/>
      <c r="F58" s="568"/>
      <c r="G58" s="568"/>
    </row>
    <row r="59" spans="1:7">
      <c r="B59" s="572"/>
      <c r="D59" s="572"/>
      <c r="E59" s="568"/>
      <c r="F59" s="568"/>
      <c r="G59" s="568"/>
    </row>
    <row r="60" spans="1:7">
      <c r="B60" s="572"/>
      <c r="D60" s="572"/>
      <c r="E60" s="568"/>
      <c r="F60" s="568"/>
      <c r="G60" s="568"/>
    </row>
    <row r="61" spans="1:7">
      <c r="B61" s="572"/>
      <c r="D61" s="572"/>
      <c r="E61" s="568"/>
      <c r="F61" s="568"/>
      <c r="G61" s="568"/>
    </row>
    <row r="62" spans="1:7">
      <c r="B62" s="572"/>
      <c r="D62" s="572"/>
      <c r="E62" s="568"/>
      <c r="F62" s="568"/>
      <c r="G62" s="568"/>
    </row>
    <row r="63" spans="1:7">
      <c r="B63" s="572"/>
      <c r="D63" s="572"/>
      <c r="E63" s="568"/>
      <c r="F63" s="568"/>
      <c r="G63" s="568"/>
    </row>
    <row r="64" spans="1:7">
      <c r="B64" s="572"/>
      <c r="D64" s="572"/>
      <c r="E64" s="568"/>
      <c r="F64" s="568"/>
      <c r="G64" s="568"/>
    </row>
    <row r="65" spans="1:7">
      <c r="B65" s="572"/>
      <c r="D65" s="572"/>
      <c r="E65" s="568"/>
      <c r="F65" s="568"/>
      <c r="G65" s="568"/>
    </row>
    <row r="66" spans="1:7" ht="22.5">
      <c r="A66" s="1" t="s">
        <v>0</v>
      </c>
      <c r="B66" s="562" t="s">
        <v>211</v>
      </c>
      <c r="C66" s="840"/>
      <c r="D66" s="562"/>
      <c r="E66" s="436" t="s">
        <v>1</v>
      </c>
      <c r="F66" s="568"/>
      <c r="G66" s="568"/>
    </row>
    <row r="67" spans="1:7" ht="15">
      <c r="A67" s="573"/>
      <c r="B67" s="562" t="s">
        <v>211</v>
      </c>
      <c r="C67" s="840"/>
      <c r="D67" s="562"/>
      <c r="E67" s="346"/>
      <c r="F67" s="568"/>
      <c r="G67" s="568"/>
    </row>
    <row r="68" spans="1:7" ht="20.25">
      <c r="A68" s="560" t="s">
        <v>586</v>
      </c>
      <c r="B68" s="561"/>
      <c r="C68" s="840"/>
      <c r="E68" s="564" t="s">
        <v>587</v>
      </c>
      <c r="F68" s="568"/>
      <c r="G68" s="568"/>
    </row>
    <row r="69" spans="1:7" ht="20.25">
      <c r="A69" s="401" t="s">
        <v>590</v>
      </c>
      <c r="B69" s="346"/>
      <c r="C69" s="839"/>
      <c r="D69" s="346"/>
      <c r="E69" s="529" t="s">
        <v>591</v>
      </c>
      <c r="F69" s="568"/>
      <c r="G69" s="568"/>
    </row>
    <row r="70" spans="1:7">
      <c r="A70" s="346"/>
      <c r="B70" s="346"/>
      <c r="C70" s="839"/>
      <c r="D70" s="346"/>
      <c r="E70" s="346"/>
      <c r="F70" s="568"/>
      <c r="G70" s="568"/>
    </row>
    <row r="71" spans="1:7">
      <c r="A71" s="1020" t="s">
        <v>945</v>
      </c>
      <c r="B71" s="357" t="s">
        <v>575</v>
      </c>
      <c r="C71" s="841" t="s">
        <v>983</v>
      </c>
      <c r="D71" s="357" t="s">
        <v>204</v>
      </c>
      <c r="E71" s="1019" t="s">
        <v>946</v>
      </c>
      <c r="F71" s="568"/>
      <c r="G71" s="568"/>
    </row>
    <row r="72" spans="1:7">
      <c r="A72" s="423"/>
      <c r="B72" s="565" t="s">
        <v>576</v>
      </c>
      <c r="C72" s="842" t="s">
        <v>577</v>
      </c>
      <c r="D72" s="565" t="s">
        <v>295</v>
      </c>
      <c r="E72" s="347"/>
      <c r="F72" s="568"/>
      <c r="G72" s="568"/>
    </row>
    <row r="73" spans="1:7">
      <c r="A73" s="566"/>
      <c r="B73" s="561"/>
      <c r="C73" s="842"/>
      <c r="D73" s="565"/>
      <c r="F73" s="568"/>
      <c r="G73" s="568"/>
    </row>
    <row r="74" spans="1:7" ht="14.25">
      <c r="A74" s="376" t="s">
        <v>103</v>
      </c>
      <c r="B74" s="574">
        <f>B75+B76+B77+B78+B79+B80+B81+B82+B83+B84+B85+B86+B87+B88+B89+B90</f>
        <v>452</v>
      </c>
      <c r="C74" s="847">
        <f>C75+C76+C77+C78+C79+C80+C81+C82+C83+C84+C85+C86+C87+C88+C89+C90</f>
        <v>209</v>
      </c>
      <c r="D74" s="574">
        <f>D75+D76+D77+D78+D79+D80+D81+D82+D83+D84+D85+D86+D87+D88+D89+D90</f>
        <v>661</v>
      </c>
      <c r="E74" s="377" t="s">
        <v>104</v>
      </c>
      <c r="F74" s="568"/>
      <c r="G74" s="568"/>
    </row>
    <row r="75" spans="1:7">
      <c r="A75" s="867" t="s">
        <v>809</v>
      </c>
      <c r="B75" s="447">
        <v>13</v>
      </c>
      <c r="C75" s="848">
        <v>38</v>
      </c>
      <c r="D75" s="447">
        <v>51</v>
      </c>
      <c r="E75" s="868" t="s">
        <v>826</v>
      </c>
      <c r="F75" s="568"/>
      <c r="G75" s="568"/>
    </row>
    <row r="76" spans="1:7">
      <c r="A76" s="867" t="s">
        <v>810</v>
      </c>
      <c r="B76" s="447">
        <v>10</v>
      </c>
      <c r="C76" s="848">
        <v>28</v>
      </c>
      <c r="D76" s="447">
        <v>38</v>
      </c>
      <c r="E76" s="868" t="s">
        <v>825</v>
      </c>
      <c r="F76" s="568"/>
      <c r="G76" s="568"/>
    </row>
    <row r="77" spans="1:7" ht="15">
      <c r="A77" s="867" t="s">
        <v>811</v>
      </c>
      <c r="B77" s="447">
        <v>26</v>
      </c>
      <c r="C77" s="848">
        <v>14</v>
      </c>
      <c r="D77" s="447">
        <v>40</v>
      </c>
      <c r="E77" s="869" t="s">
        <v>827</v>
      </c>
      <c r="F77" s="568"/>
      <c r="G77" s="568"/>
    </row>
    <row r="78" spans="1:7">
      <c r="A78" s="867" t="s">
        <v>812</v>
      </c>
      <c r="B78" s="447">
        <v>18</v>
      </c>
      <c r="C78" s="848">
        <v>9</v>
      </c>
      <c r="D78" s="447">
        <v>27</v>
      </c>
      <c r="E78" s="868" t="s">
        <v>828</v>
      </c>
      <c r="F78" s="568"/>
      <c r="G78" s="568"/>
    </row>
    <row r="79" spans="1:7">
      <c r="A79" s="867" t="s">
        <v>813</v>
      </c>
      <c r="B79" s="447">
        <v>19</v>
      </c>
      <c r="C79" s="848">
        <v>19</v>
      </c>
      <c r="D79" s="447">
        <v>38</v>
      </c>
      <c r="E79" s="868" t="s">
        <v>829</v>
      </c>
      <c r="F79" s="568"/>
      <c r="G79" s="568"/>
    </row>
    <row r="80" spans="1:7">
      <c r="A80" s="867" t="s">
        <v>814</v>
      </c>
      <c r="B80" s="447">
        <v>37</v>
      </c>
      <c r="C80" s="848">
        <v>4</v>
      </c>
      <c r="D80" s="447">
        <v>41</v>
      </c>
      <c r="E80" s="868" t="s">
        <v>830</v>
      </c>
      <c r="F80" s="568"/>
      <c r="G80" s="568"/>
    </row>
    <row r="81" spans="1:7">
      <c r="A81" s="867" t="s">
        <v>815</v>
      </c>
      <c r="B81" s="447">
        <v>15</v>
      </c>
      <c r="C81" s="848">
        <v>49</v>
      </c>
      <c r="D81" s="447">
        <v>64</v>
      </c>
      <c r="E81" s="868" t="s">
        <v>831</v>
      </c>
      <c r="F81" s="568"/>
      <c r="G81" s="568"/>
    </row>
    <row r="82" spans="1:7">
      <c r="A82" s="867" t="s">
        <v>816</v>
      </c>
      <c r="B82" s="447">
        <v>50</v>
      </c>
      <c r="C82" s="848">
        <v>12</v>
      </c>
      <c r="D82" s="447">
        <v>62</v>
      </c>
      <c r="E82" s="868" t="s">
        <v>832</v>
      </c>
      <c r="F82" s="568"/>
      <c r="G82" s="568"/>
    </row>
    <row r="83" spans="1:7">
      <c r="A83" s="867" t="s">
        <v>817</v>
      </c>
      <c r="B83" s="447">
        <v>32</v>
      </c>
      <c r="C83" s="848">
        <v>3</v>
      </c>
      <c r="D83" s="447">
        <v>35</v>
      </c>
      <c r="E83" s="868" t="s">
        <v>833</v>
      </c>
      <c r="F83" s="568"/>
      <c r="G83" s="568"/>
    </row>
    <row r="84" spans="1:7">
      <c r="A84" s="867" t="s">
        <v>818</v>
      </c>
      <c r="B84" s="447">
        <v>19</v>
      </c>
      <c r="C84" s="848">
        <v>3</v>
      </c>
      <c r="D84" s="447">
        <v>22</v>
      </c>
      <c r="E84" s="868" t="s">
        <v>126</v>
      </c>
      <c r="F84" s="568"/>
      <c r="G84" s="568"/>
    </row>
    <row r="85" spans="1:7">
      <c r="A85" s="867" t="s">
        <v>819</v>
      </c>
      <c r="B85" s="447">
        <v>32</v>
      </c>
      <c r="C85" s="848">
        <v>6</v>
      </c>
      <c r="D85" s="447">
        <v>38</v>
      </c>
      <c r="E85" s="868" t="s">
        <v>128</v>
      </c>
      <c r="F85" s="568"/>
      <c r="G85" s="568"/>
    </row>
    <row r="86" spans="1:7">
      <c r="A86" s="867" t="s">
        <v>820</v>
      </c>
      <c r="B86" s="447">
        <v>25</v>
      </c>
      <c r="C86" s="848">
        <v>10</v>
      </c>
      <c r="D86" s="447">
        <v>35</v>
      </c>
      <c r="E86" s="870" t="s">
        <v>808</v>
      </c>
      <c r="F86" s="568"/>
      <c r="G86" s="568"/>
    </row>
    <row r="87" spans="1:7">
      <c r="A87" s="867" t="s">
        <v>821</v>
      </c>
      <c r="B87" s="447">
        <v>35</v>
      </c>
      <c r="C87" s="848">
        <v>4</v>
      </c>
      <c r="D87" s="447">
        <v>39</v>
      </c>
      <c r="E87" s="870" t="s">
        <v>130</v>
      </c>
      <c r="F87" s="568"/>
      <c r="G87" s="568"/>
    </row>
    <row r="88" spans="1:7">
      <c r="A88" s="867" t="s">
        <v>822</v>
      </c>
      <c r="B88" s="447">
        <v>49</v>
      </c>
      <c r="C88" s="848">
        <v>5</v>
      </c>
      <c r="D88" s="447">
        <v>54</v>
      </c>
      <c r="E88" s="868" t="s">
        <v>132</v>
      </c>
      <c r="F88" s="568"/>
      <c r="G88" s="568"/>
    </row>
    <row r="89" spans="1:7">
      <c r="A89" s="867" t="s">
        <v>823</v>
      </c>
      <c r="B89" s="447">
        <v>27</v>
      </c>
      <c r="C89" s="848">
        <v>2</v>
      </c>
      <c r="D89" s="447">
        <v>29</v>
      </c>
      <c r="E89" s="868" t="s">
        <v>134</v>
      </c>
      <c r="F89" s="568"/>
      <c r="G89" s="568"/>
    </row>
    <row r="90" spans="1:7">
      <c r="A90" s="867" t="s">
        <v>824</v>
      </c>
      <c r="B90" s="447">
        <v>45</v>
      </c>
      <c r="C90" s="848">
        <v>3</v>
      </c>
      <c r="D90" s="447">
        <v>48</v>
      </c>
      <c r="E90" s="870" t="s">
        <v>119</v>
      </c>
      <c r="F90" s="568"/>
      <c r="G90" s="568"/>
    </row>
    <row r="91" spans="1:7" ht="14.25">
      <c r="A91" s="380" t="s">
        <v>135</v>
      </c>
      <c r="B91" s="574">
        <f>SUM(B92:B99)</f>
        <v>244</v>
      </c>
      <c r="C91" s="574">
        <f t="shared" ref="C91:D91" si="4">SUM(C92:C99)</f>
        <v>99</v>
      </c>
      <c r="D91" s="574">
        <f t="shared" si="4"/>
        <v>343</v>
      </c>
      <c r="E91" s="381" t="s">
        <v>136</v>
      </c>
      <c r="F91" s="568"/>
      <c r="G91" s="568"/>
    </row>
    <row r="92" spans="1:7" ht="15">
      <c r="A92" s="378" t="s">
        <v>137</v>
      </c>
      <c r="B92" s="447">
        <v>41</v>
      </c>
      <c r="C92" s="848">
        <v>4</v>
      </c>
      <c r="D92" s="447">
        <v>45</v>
      </c>
      <c r="E92" s="379" t="s">
        <v>138</v>
      </c>
      <c r="F92" s="568"/>
      <c r="G92" s="568"/>
    </row>
    <row r="93" spans="1:7" ht="15">
      <c r="A93" s="378" t="s">
        <v>139</v>
      </c>
      <c r="B93" s="447">
        <v>18</v>
      </c>
      <c r="C93" s="848">
        <v>4</v>
      </c>
      <c r="D93" s="447">
        <v>22</v>
      </c>
      <c r="E93" s="379" t="s">
        <v>140</v>
      </c>
      <c r="F93" s="568"/>
      <c r="G93" s="568"/>
    </row>
    <row r="94" spans="1:7" ht="15">
      <c r="A94" s="378" t="s">
        <v>141</v>
      </c>
      <c r="B94" s="447">
        <v>42</v>
      </c>
      <c r="C94" s="848">
        <v>2</v>
      </c>
      <c r="D94" s="447">
        <v>44</v>
      </c>
      <c r="E94" s="379" t="s">
        <v>142</v>
      </c>
      <c r="F94" s="568"/>
      <c r="G94" s="568"/>
    </row>
    <row r="95" spans="1:7" ht="15">
      <c r="A95" s="378" t="s">
        <v>143</v>
      </c>
      <c r="B95" s="447">
        <v>16</v>
      </c>
      <c r="C95" s="848" t="s">
        <v>226</v>
      </c>
      <c r="D95" s="447">
        <v>16</v>
      </c>
      <c r="E95" s="379" t="s">
        <v>144</v>
      </c>
      <c r="F95" s="568"/>
      <c r="G95" s="568"/>
    </row>
    <row r="96" spans="1:7" ht="15">
      <c r="A96" s="378" t="s">
        <v>145</v>
      </c>
      <c r="B96" s="447">
        <v>54</v>
      </c>
      <c r="C96" s="848">
        <v>86</v>
      </c>
      <c r="D96" s="447">
        <v>140</v>
      </c>
      <c r="E96" s="379" t="s">
        <v>146</v>
      </c>
      <c r="F96" s="568"/>
      <c r="G96" s="568"/>
    </row>
    <row r="97" spans="1:7" ht="15">
      <c r="A97" s="378" t="s">
        <v>147</v>
      </c>
      <c r="B97" s="447">
        <v>23</v>
      </c>
      <c r="C97" s="848" t="s">
        <v>226</v>
      </c>
      <c r="D97" s="447">
        <v>23</v>
      </c>
      <c r="E97" s="379" t="s">
        <v>148</v>
      </c>
      <c r="F97" s="568"/>
      <c r="G97" s="568"/>
    </row>
    <row r="98" spans="1:7" ht="15">
      <c r="A98" s="378" t="s">
        <v>149</v>
      </c>
      <c r="B98" s="447">
        <v>37</v>
      </c>
      <c r="C98" s="848">
        <v>3</v>
      </c>
      <c r="D98" s="447">
        <v>40</v>
      </c>
      <c r="E98" s="379" t="s">
        <v>961</v>
      </c>
      <c r="F98" s="568"/>
      <c r="G98" s="568"/>
    </row>
    <row r="99" spans="1:7" ht="15">
      <c r="A99" s="378" t="s">
        <v>150</v>
      </c>
      <c r="B99" s="447">
        <v>13</v>
      </c>
      <c r="C99" s="848" t="s">
        <v>226</v>
      </c>
      <c r="D99" s="447">
        <v>13</v>
      </c>
      <c r="E99" s="379" t="s">
        <v>151</v>
      </c>
      <c r="F99" s="568"/>
      <c r="G99" s="568"/>
    </row>
    <row r="100" spans="1:7" ht="14.25">
      <c r="A100" s="382" t="s">
        <v>152</v>
      </c>
      <c r="B100" s="574">
        <f>SUM(B101:B105)</f>
        <v>53</v>
      </c>
      <c r="C100" s="574">
        <f t="shared" ref="C100:D100" si="5">SUM(C101:C105)</f>
        <v>2</v>
      </c>
      <c r="D100" s="574">
        <f t="shared" si="5"/>
        <v>55</v>
      </c>
      <c r="E100" s="383" t="s">
        <v>153</v>
      </c>
      <c r="F100" s="568"/>
      <c r="G100" s="568"/>
    </row>
    <row r="101" spans="1:7" ht="15">
      <c r="A101" s="378" t="s">
        <v>154</v>
      </c>
      <c r="B101" s="447">
        <v>14</v>
      </c>
      <c r="C101" s="848" t="s">
        <v>226</v>
      </c>
      <c r="D101" s="447">
        <v>14</v>
      </c>
      <c r="E101" s="379" t="s">
        <v>155</v>
      </c>
      <c r="F101" s="568"/>
      <c r="G101" s="568"/>
    </row>
    <row r="102" spans="1:7" ht="15">
      <c r="A102" s="378" t="s">
        <v>156</v>
      </c>
      <c r="B102" s="447">
        <v>11</v>
      </c>
      <c r="C102" s="848" t="s">
        <v>226</v>
      </c>
      <c r="D102" s="447">
        <v>11</v>
      </c>
      <c r="E102" s="379" t="s">
        <v>157</v>
      </c>
    </row>
    <row r="103" spans="1:7" ht="15">
      <c r="A103" s="378" t="s">
        <v>158</v>
      </c>
      <c r="B103" s="447">
        <v>13</v>
      </c>
      <c r="C103" s="848">
        <v>1</v>
      </c>
      <c r="D103" s="447">
        <v>14</v>
      </c>
      <c r="E103" s="379" t="s">
        <v>159</v>
      </c>
    </row>
    <row r="104" spans="1:7" ht="15">
      <c r="A104" s="378" t="s">
        <v>160</v>
      </c>
      <c r="B104" s="447">
        <v>6</v>
      </c>
      <c r="C104" s="848" t="s">
        <v>226</v>
      </c>
      <c r="D104" s="447">
        <v>6</v>
      </c>
      <c r="E104" s="379" t="s">
        <v>161</v>
      </c>
    </row>
    <row r="105" spans="1:7" ht="15">
      <c r="A105" s="378" t="s">
        <v>162</v>
      </c>
      <c r="B105" s="447">
        <v>9</v>
      </c>
      <c r="C105" s="848">
        <v>1</v>
      </c>
      <c r="D105" s="447">
        <v>10</v>
      </c>
      <c r="E105" s="379" t="s">
        <v>163</v>
      </c>
    </row>
    <row r="106" spans="1:7" ht="14.25">
      <c r="A106" s="380" t="s">
        <v>164</v>
      </c>
      <c r="B106" s="574">
        <f>SUM(B107:B112)</f>
        <v>143</v>
      </c>
      <c r="C106" s="574">
        <f t="shared" ref="C106:D106" si="6">SUM(C107:C112)</f>
        <v>43</v>
      </c>
      <c r="D106" s="574">
        <f t="shared" si="6"/>
        <v>186</v>
      </c>
      <c r="E106" s="384" t="s">
        <v>165</v>
      </c>
    </row>
    <row r="107" spans="1:7" ht="15">
      <c r="A107" s="378" t="s">
        <v>166</v>
      </c>
      <c r="B107" s="447">
        <v>32</v>
      </c>
      <c r="C107" s="848">
        <v>21</v>
      </c>
      <c r="D107" s="447">
        <v>53</v>
      </c>
      <c r="E107" s="379" t="s">
        <v>167</v>
      </c>
    </row>
    <row r="108" spans="1:7" ht="15">
      <c r="A108" s="378" t="s">
        <v>168</v>
      </c>
      <c r="B108" s="447">
        <v>27</v>
      </c>
      <c r="C108" s="848">
        <v>7</v>
      </c>
      <c r="D108" s="447">
        <v>34</v>
      </c>
      <c r="E108" s="379" t="s">
        <v>169</v>
      </c>
    </row>
    <row r="109" spans="1:7" ht="15">
      <c r="A109" s="378" t="s">
        <v>170</v>
      </c>
      <c r="B109" s="447">
        <v>21</v>
      </c>
      <c r="C109" s="848">
        <v>10</v>
      </c>
      <c r="D109" s="447">
        <v>31</v>
      </c>
      <c r="E109" s="379" t="s">
        <v>171</v>
      </c>
    </row>
    <row r="110" spans="1:7" ht="15">
      <c r="A110" s="378" t="s">
        <v>172</v>
      </c>
      <c r="B110" s="447">
        <v>41</v>
      </c>
      <c r="C110" s="848">
        <v>2</v>
      </c>
      <c r="D110" s="447">
        <v>43</v>
      </c>
      <c r="E110" s="379" t="s">
        <v>173</v>
      </c>
    </row>
    <row r="111" spans="1:7" ht="15">
      <c r="A111" s="378" t="s">
        <v>174</v>
      </c>
      <c r="B111" s="447">
        <v>5</v>
      </c>
      <c r="C111" s="848" t="s">
        <v>226</v>
      </c>
      <c r="D111" s="447">
        <v>5</v>
      </c>
      <c r="E111" s="379" t="s">
        <v>175</v>
      </c>
    </row>
    <row r="112" spans="1:7" ht="15">
      <c r="A112" s="378" t="s">
        <v>176</v>
      </c>
      <c r="B112" s="447">
        <v>17</v>
      </c>
      <c r="C112" s="848">
        <v>3</v>
      </c>
      <c r="D112" s="447">
        <v>20</v>
      </c>
      <c r="E112" s="379" t="s">
        <v>177</v>
      </c>
    </row>
    <row r="113" spans="1:5" ht="14.25">
      <c r="A113" s="385" t="s">
        <v>178</v>
      </c>
      <c r="B113" s="574">
        <f>SUM(B114:B117)</f>
        <v>25</v>
      </c>
      <c r="C113" s="574">
        <f t="shared" ref="C113:D113" si="7">SUM(C114:C117)</f>
        <v>1</v>
      </c>
      <c r="D113" s="574">
        <f t="shared" si="7"/>
        <v>26</v>
      </c>
      <c r="E113" s="381" t="s">
        <v>179</v>
      </c>
    </row>
    <row r="114" spans="1:5" ht="15">
      <c r="A114" s="378" t="s">
        <v>180</v>
      </c>
      <c r="B114" s="447" t="s">
        <v>226</v>
      </c>
      <c r="C114" s="848" t="s">
        <v>226</v>
      </c>
      <c r="D114" s="447" t="s">
        <v>226</v>
      </c>
      <c r="E114" s="379" t="s">
        <v>181</v>
      </c>
    </row>
    <row r="115" spans="1:5" ht="15">
      <c r="A115" s="378" t="s">
        <v>182</v>
      </c>
      <c r="B115" s="447">
        <v>17</v>
      </c>
      <c r="C115" s="848" t="s">
        <v>226</v>
      </c>
      <c r="D115" s="447">
        <v>17</v>
      </c>
      <c r="E115" s="379" t="s">
        <v>183</v>
      </c>
    </row>
    <row r="116" spans="1:5" ht="15">
      <c r="A116" s="378" t="s">
        <v>184</v>
      </c>
      <c r="B116" s="447">
        <v>4</v>
      </c>
      <c r="C116" s="848" t="s">
        <v>226</v>
      </c>
      <c r="D116" s="447">
        <v>4</v>
      </c>
      <c r="E116" s="379" t="s">
        <v>185</v>
      </c>
    </row>
    <row r="117" spans="1:5" ht="15">
      <c r="A117" s="378" t="s">
        <v>186</v>
      </c>
      <c r="B117" s="447">
        <v>4</v>
      </c>
      <c r="C117" s="848">
        <v>1</v>
      </c>
      <c r="D117" s="447">
        <v>5</v>
      </c>
      <c r="E117" s="379" t="s">
        <v>187</v>
      </c>
    </row>
    <row r="118" spans="1:5" ht="14.25">
      <c r="A118" s="376" t="s">
        <v>188</v>
      </c>
      <c r="B118" s="574">
        <f>SUM(B119:B122)</f>
        <v>27</v>
      </c>
      <c r="C118" s="574">
        <f t="shared" ref="C118:D118" si="8">SUM(C119:C122)</f>
        <v>4</v>
      </c>
      <c r="D118" s="574">
        <f t="shared" si="8"/>
        <v>31</v>
      </c>
      <c r="E118" s="381" t="s">
        <v>189</v>
      </c>
    </row>
    <row r="119" spans="1:5" ht="15">
      <c r="A119" s="378" t="s">
        <v>190</v>
      </c>
      <c r="B119" s="447">
        <v>3</v>
      </c>
      <c r="C119" s="848" t="s">
        <v>226</v>
      </c>
      <c r="D119" s="447">
        <v>3</v>
      </c>
      <c r="E119" s="379" t="s">
        <v>191</v>
      </c>
    </row>
    <row r="120" spans="1:5" ht="15">
      <c r="A120" s="378" t="s">
        <v>192</v>
      </c>
      <c r="B120" s="447">
        <v>3</v>
      </c>
      <c r="C120" s="848" t="s">
        <v>226</v>
      </c>
      <c r="D120" s="447">
        <v>3</v>
      </c>
      <c r="E120" s="379" t="s">
        <v>193</v>
      </c>
    </row>
    <row r="121" spans="1:5" ht="15">
      <c r="A121" s="378" t="s">
        <v>962</v>
      </c>
      <c r="B121" s="447">
        <v>17</v>
      </c>
      <c r="C121" s="848">
        <v>4</v>
      </c>
      <c r="D121" s="447">
        <v>21</v>
      </c>
      <c r="E121" s="379" t="s">
        <v>194</v>
      </c>
    </row>
    <row r="122" spans="1:5" ht="15">
      <c r="A122" s="378" t="s">
        <v>195</v>
      </c>
      <c r="B122" s="447">
        <v>4</v>
      </c>
      <c r="C122" s="848" t="s">
        <v>226</v>
      </c>
      <c r="D122" s="447">
        <v>4</v>
      </c>
      <c r="E122" s="379" t="s">
        <v>196</v>
      </c>
    </row>
    <row r="123" spans="1:5" ht="14.25">
      <c r="A123" s="385" t="s">
        <v>197</v>
      </c>
      <c r="B123" s="574">
        <f>SUM(B124:B125)</f>
        <v>6</v>
      </c>
      <c r="C123" s="574">
        <f t="shared" ref="C123:D123" si="9">SUM(C124:C125)</f>
        <v>3</v>
      </c>
      <c r="D123" s="574">
        <f t="shared" si="9"/>
        <v>9</v>
      </c>
      <c r="E123" s="381" t="s">
        <v>198</v>
      </c>
    </row>
    <row r="124" spans="1:5" ht="15">
      <c r="A124" s="555" t="s">
        <v>199</v>
      </c>
      <c r="B124" s="585" t="s">
        <v>226</v>
      </c>
      <c r="C124" s="848" t="s">
        <v>226</v>
      </c>
      <c r="D124" s="574" t="s">
        <v>226</v>
      </c>
      <c r="E124" s="387" t="s">
        <v>982</v>
      </c>
    </row>
    <row r="125" spans="1:5" ht="15">
      <c r="A125" s="556" t="s">
        <v>201</v>
      </c>
      <c r="B125" s="447">
        <v>6</v>
      </c>
      <c r="C125" s="848">
        <v>3</v>
      </c>
      <c r="D125" s="447">
        <v>9</v>
      </c>
      <c r="E125" s="387" t="s">
        <v>965</v>
      </c>
    </row>
    <row r="126" spans="1:5" ht="14.25">
      <c r="A126" s="389" t="s">
        <v>295</v>
      </c>
      <c r="B126" s="425">
        <f>B123+B118+B113+B106++B100+B91+B74+'7'!B45+'7'!B37+'7'!B27+'7'!B18+'7'!B9</f>
        <v>2121</v>
      </c>
      <c r="C126" s="849">
        <f>C123+C118+C113+C106++C100+C91+C74+'7'!C45+'7'!C37+'7'!C27+'7'!C18+'7'!C9</f>
        <v>764</v>
      </c>
      <c r="D126" s="425">
        <f>B126+C126</f>
        <v>2885</v>
      </c>
      <c r="E126" s="156" t="s">
        <v>204</v>
      </c>
    </row>
    <row r="127" spans="1:5" ht="15">
      <c r="A127" s="392"/>
      <c r="B127" s="571"/>
      <c r="C127" s="850"/>
      <c r="D127" s="575"/>
      <c r="E127" s="586"/>
    </row>
    <row r="128" spans="1:5">
      <c r="A128" s="579"/>
      <c r="B128" s="580"/>
      <c r="C128" s="842"/>
      <c r="D128" s="580"/>
      <c r="E128" s="398"/>
    </row>
    <row r="129" spans="1:5">
      <c r="A129" s="579" t="s">
        <v>592</v>
      </c>
      <c r="B129" s="580"/>
      <c r="C129" s="842"/>
      <c r="D129" s="580"/>
      <c r="E129" s="581" t="s">
        <v>593</v>
      </c>
    </row>
    <row r="130" spans="1:5">
      <c r="A130" s="579" t="s">
        <v>594</v>
      </c>
      <c r="B130" s="580"/>
      <c r="C130" s="842"/>
      <c r="D130" s="580"/>
      <c r="E130" s="398" t="s">
        <v>595</v>
      </c>
    </row>
    <row r="131" spans="1:5">
      <c r="A131" s="19" t="s">
        <v>729</v>
      </c>
      <c r="B131" s="268"/>
      <c r="C131" s="791"/>
      <c r="D131" s="233"/>
      <c r="E131" s="19" t="s">
        <v>596</v>
      </c>
    </row>
    <row r="132" spans="1:5">
      <c r="A132" s="579"/>
      <c r="B132" s="582"/>
      <c r="C132" s="842"/>
      <c r="D132" s="582"/>
      <c r="E132" s="583"/>
    </row>
    <row r="133" spans="1:5">
      <c r="A133" s="432" t="s">
        <v>834</v>
      </c>
      <c r="B133" s="524"/>
      <c r="C133" s="851"/>
      <c r="D133" s="524"/>
      <c r="E133" s="354" t="s">
        <v>984</v>
      </c>
    </row>
    <row r="134" spans="1:5" ht="14.25">
      <c r="A134" s="584"/>
      <c r="B134" s="584"/>
      <c r="C134" s="852"/>
      <c r="D134" s="584"/>
    </row>
  </sheetData>
  <pageMargins left="0.78740157480314965" right="0.59055118110236227" top="1.1811023622047245" bottom="0.98425196850393704" header="0.51181102362204722" footer="0.51181102362204722"/>
  <pageSetup paperSize="9" scale="77" orientation="portrait" r:id="rId1"/>
  <headerFooter alignWithMargins="0"/>
  <rowBreaks count="1" manualBreakCount="1"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34</vt:i4>
      </vt:variant>
      <vt:variant>
        <vt:lpstr>Plages nommées</vt:lpstr>
      </vt:variant>
      <vt:variant>
        <vt:i4>22</vt:i4>
      </vt:variant>
    </vt:vector>
  </HeadingPairs>
  <TitlesOfParts>
    <vt:vector size="56" baseType="lpstr">
      <vt:lpstr>SOMMAIRE SANTE</vt:lpstr>
      <vt:lpstr>PG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'14'!Impres_titres_MI</vt:lpstr>
      <vt:lpstr>'15'!Impres_titres_MI</vt:lpstr>
      <vt:lpstr>'10'!Zone_d_impression</vt:lpstr>
      <vt:lpstr>'11'!Zone_d_impression</vt:lpstr>
      <vt:lpstr>'12'!Zone_d_impression</vt:lpstr>
      <vt:lpstr>'13'!Zone_d_impression</vt:lpstr>
      <vt:lpstr>'14'!Zone_d_impression</vt:lpstr>
      <vt:lpstr>'17'!Zone_d_impression</vt:lpstr>
      <vt:lpstr>'18'!Zone_d_impression</vt:lpstr>
      <vt:lpstr>'19'!Zone_d_impression</vt:lpstr>
      <vt:lpstr>'20'!Zone_d_impression</vt:lpstr>
      <vt:lpstr>'23'!Zone_d_impression</vt:lpstr>
      <vt:lpstr>'27'!Zone_d_impression</vt:lpstr>
      <vt:lpstr>'29'!Zone_d_impression</vt:lpstr>
      <vt:lpstr>'30'!Zone_d_impression</vt:lpstr>
      <vt:lpstr>'31'!Zone_d_impression</vt:lpstr>
      <vt:lpstr>'32'!Zone_d_impression</vt:lpstr>
      <vt:lpstr>'4'!Zone_d_impression</vt:lpstr>
      <vt:lpstr>'8'!Zone_d_impression</vt:lpstr>
      <vt:lpstr>'9'!Zone_d_impression</vt:lpstr>
      <vt:lpstr>'14'!Zone_impres_MI</vt:lpstr>
      <vt:lpstr>'15'!Zone_impres_MI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mmah</dc:creator>
  <cp:lastModifiedBy>user</cp:lastModifiedBy>
  <cp:lastPrinted>2024-09-23T09:10:11Z</cp:lastPrinted>
  <dcterms:created xsi:type="dcterms:W3CDTF">2022-09-15T09:00:30Z</dcterms:created>
  <dcterms:modified xsi:type="dcterms:W3CDTF">2025-03-07T12:41:38Z</dcterms:modified>
</cp:coreProperties>
</file>